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.9.2\2025-2026综合测评\公示\（公示）25-26健康与护理\新建文件夹\"/>
    </mc:Choice>
  </mc:AlternateContent>
  <bookViews>
    <workbookView windowWidth="21876" windowHeight="10464" activeTab="3"/>
  </bookViews>
  <sheets>
    <sheet name="25专升本" sheetId="9" r:id="rId1"/>
    <sheet name="透视表" sheetId="4" state="hidden" r:id="rId2"/>
    <sheet name="24普本" sheetId="10" r:id="rId3"/>
    <sheet name="25普本" sheetId="11" r:id="rId4"/>
    <sheet name="23普本" sheetId="12" r:id="rId5"/>
  </sheets>
  <calcPr calcId="191029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<sst xmlns="http://schemas.openxmlformats.org/spreadsheetml/2006/main" count="4060" uniqueCount="1947">
  <si>
    <t>序号</t>
  </si>
  <si>
    <t>学号</t>
  </si>
  <si>
    <t>姓名</t>
  </si>
  <si>
    <t>年级</t>
  </si>
  <si>
    <t>专业</t>
  </si>
  <si>
    <t>班级</t>
  </si>
  <si>
    <t>品德行为表现分</t>
  </si>
  <si>
    <t>学业表现分</t>
  </si>
  <si>
    <t>创新实践表现分</t>
  </si>
  <si>
    <t>文体素质表现分</t>
  </si>
  <si>
    <t>总成绩</t>
  </si>
  <si>
    <t>学业平均学分绩点</t>
  </si>
  <si>
    <t>补考重修科目数</t>
  </si>
  <si>
    <t>年纪人数</t>
  </si>
  <si>
    <t>学业排名</t>
  </si>
  <si>
    <t>学业排名百分比</t>
  </si>
  <si>
    <t>总成绩排名</t>
  </si>
  <si>
    <t>总成绩排名百分比</t>
  </si>
  <si>
    <t>5225450101201</t>
  </si>
  <si>
    <t>吴晓丹</t>
  </si>
  <si>
    <t>护理学</t>
  </si>
  <si>
    <t>25护理Z4班</t>
  </si>
  <si>
    <t>5225450101166</t>
  </si>
  <si>
    <t>吴巧玲</t>
  </si>
  <si>
    <t>25护理Z3班</t>
  </si>
  <si>
    <t>5225450101197</t>
  </si>
  <si>
    <t>许炜英</t>
  </si>
  <si>
    <t>5225450101053</t>
  </si>
  <si>
    <t>侯淑容</t>
  </si>
  <si>
    <t>25护理Z1班</t>
  </si>
  <si>
    <t>5225450101162</t>
  </si>
  <si>
    <t>曾紫琴</t>
  </si>
  <si>
    <t>5225450101108</t>
  </si>
  <si>
    <t>何子杨</t>
  </si>
  <si>
    <t>25护理Z2班</t>
  </si>
  <si>
    <t>5225450101200</t>
  </si>
  <si>
    <t>林楚铃</t>
  </si>
  <si>
    <t>5225450101034</t>
  </si>
  <si>
    <t>覃香烨</t>
  </si>
  <si>
    <t>5225450101092</t>
  </si>
  <si>
    <t>袁诗娴</t>
  </si>
  <si>
    <t>5225450101069</t>
  </si>
  <si>
    <t>黄锌潼</t>
  </si>
  <si>
    <t>5225450101054</t>
  </si>
  <si>
    <t>陈丽晶</t>
  </si>
  <si>
    <t>5225450101207</t>
  </si>
  <si>
    <t>廖铭华</t>
  </si>
  <si>
    <t>5225450101161</t>
  </si>
  <si>
    <t>陈艳</t>
  </si>
  <si>
    <t>5225450101125</t>
  </si>
  <si>
    <t>陶怡霖</t>
  </si>
  <si>
    <t>5225450101196</t>
  </si>
  <si>
    <t>杨钰炫</t>
  </si>
  <si>
    <t>5125450101149</t>
  </si>
  <si>
    <t>丘创为</t>
  </si>
  <si>
    <t>5225450101199</t>
  </si>
  <si>
    <t>郑丹锐</t>
  </si>
  <si>
    <t>5225450101164</t>
  </si>
  <si>
    <t>杨荣彬</t>
  </si>
  <si>
    <t>5225450101083</t>
  </si>
  <si>
    <t>梁敏琪</t>
  </si>
  <si>
    <t>5225450101152</t>
  </si>
  <si>
    <t>彭楚滢</t>
  </si>
  <si>
    <t>5125450101071</t>
  </si>
  <si>
    <t>郭培昕</t>
  </si>
  <si>
    <t>5225450101209</t>
  </si>
  <si>
    <t>黄烨</t>
  </si>
  <si>
    <t>5225450101154</t>
  </si>
  <si>
    <t>林雨铭</t>
  </si>
  <si>
    <t>5225450101099</t>
  </si>
  <si>
    <t>尹清非</t>
  </si>
  <si>
    <t>5225450101070</t>
  </si>
  <si>
    <t>洪颖茵</t>
  </si>
  <si>
    <t>5225450101203</t>
  </si>
  <si>
    <t>钟芯怡</t>
  </si>
  <si>
    <t>5225450101133</t>
  </si>
  <si>
    <t>赖思琪</t>
  </si>
  <si>
    <t>5225450101032</t>
  </si>
  <si>
    <t>裴晓雨</t>
  </si>
  <si>
    <t>5225450101184</t>
  </si>
  <si>
    <t>卢燕雯</t>
  </si>
  <si>
    <t>5225450101050</t>
  </si>
  <si>
    <t>袁宛茜</t>
  </si>
  <si>
    <t>5225450101191</t>
  </si>
  <si>
    <t>吕金淇</t>
  </si>
  <si>
    <t>5225450101159</t>
  </si>
  <si>
    <t>黄嘉丽</t>
  </si>
  <si>
    <t>5225450101118</t>
  </si>
  <si>
    <t>李诗妍</t>
  </si>
  <si>
    <t>5225450101106</t>
  </si>
  <si>
    <t>陈嘉慧</t>
  </si>
  <si>
    <t>5125450101107</t>
  </si>
  <si>
    <t>谢鎏瑜</t>
  </si>
  <si>
    <t>5225450101048</t>
  </si>
  <si>
    <t>谢海晴</t>
  </si>
  <si>
    <t>5225450101096</t>
  </si>
  <si>
    <t>梁嘉文</t>
  </si>
  <si>
    <t>5125450101072</t>
  </si>
  <si>
    <t>叶康</t>
  </si>
  <si>
    <t>5225450101185</t>
  </si>
  <si>
    <t>李菀棋</t>
  </si>
  <si>
    <t>5225450101121</t>
  </si>
  <si>
    <t>伍永欣</t>
  </si>
  <si>
    <t>5225450101095</t>
  </si>
  <si>
    <t>黄金连</t>
  </si>
  <si>
    <t>5125450101136</t>
  </si>
  <si>
    <t>谢誉枞</t>
  </si>
  <si>
    <t>5225450101047</t>
  </si>
  <si>
    <t>陈演飞</t>
  </si>
  <si>
    <t>5225450101193</t>
  </si>
  <si>
    <t>郑敏哲</t>
  </si>
  <si>
    <t>5225450101073</t>
  </si>
  <si>
    <t>林熙妍</t>
  </si>
  <si>
    <t>5125450101088</t>
  </si>
  <si>
    <t>高明亮</t>
  </si>
  <si>
    <t>5225450101202</t>
  </si>
  <si>
    <t>黄芷妍</t>
  </si>
  <si>
    <t>5225450101104</t>
  </si>
  <si>
    <t>许善茹</t>
  </si>
  <si>
    <t>5225450101146</t>
  </si>
  <si>
    <t>杨柳</t>
  </si>
  <si>
    <t>5225450101056</t>
  </si>
  <si>
    <t>雷蕾</t>
  </si>
  <si>
    <t>5125450101135</t>
  </si>
  <si>
    <t>侯增涛</t>
  </si>
  <si>
    <t>5225450101188</t>
  </si>
  <si>
    <t>刘晓菲</t>
  </si>
  <si>
    <t>5225450101158</t>
  </si>
  <si>
    <t>庄利珊</t>
  </si>
  <si>
    <t>5125450101075</t>
  </si>
  <si>
    <t>翁修灿</t>
  </si>
  <si>
    <t>5225450101124</t>
  </si>
  <si>
    <t>黄玥然</t>
  </si>
  <si>
    <t>5225450101116</t>
  </si>
  <si>
    <t>李思洁</t>
  </si>
  <si>
    <t>5225450101122</t>
  </si>
  <si>
    <t>谢静欣</t>
  </si>
  <si>
    <t>5225450101169</t>
  </si>
  <si>
    <t>陈淑媛</t>
  </si>
  <si>
    <t>5225450101065</t>
  </si>
  <si>
    <t>黄俊忆</t>
  </si>
  <si>
    <t>5225450101055</t>
  </si>
  <si>
    <t>邓慧敏</t>
  </si>
  <si>
    <t>5225450101187</t>
  </si>
  <si>
    <t>幸妙诗</t>
  </si>
  <si>
    <t>5225450101156</t>
  </si>
  <si>
    <t>叶一锦</t>
  </si>
  <si>
    <t>5225450101044</t>
  </si>
  <si>
    <t>董艳文</t>
  </si>
  <si>
    <t>5225450101103</t>
  </si>
  <si>
    <t>赵芸熙</t>
  </si>
  <si>
    <t>5225450101109</t>
  </si>
  <si>
    <t>陈志茵</t>
  </si>
  <si>
    <t>5225450101033</t>
  </si>
  <si>
    <t>周绪</t>
  </si>
  <si>
    <t>5225450101190</t>
  </si>
  <si>
    <t>施佳妙</t>
  </si>
  <si>
    <t>5225450101051</t>
  </si>
  <si>
    <t>黄韵洁</t>
  </si>
  <si>
    <t>5225450101061</t>
  </si>
  <si>
    <t>黄文娴</t>
  </si>
  <si>
    <t>5225450101080</t>
  </si>
  <si>
    <t>潘敏妍</t>
  </si>
  <si>
    <t>5225450101198</t>
  </si>
  <si>
    <t>杨昕蕾</t>
  </si>
  <si>
    <t>5225450101189</t>
  </si>
  <si>
    <t>林婷</t>
  </si>
  <si>
    <t>5225450101094</t>
  </si>
  <si>
    <t>杨桂颖</t>
  </si>
  <si>
    <t>5225450101082</t>
  </si>
  <si>
    <t>何颖栅</t>
  </si>
  <si>
    <t>5225450101151</t>
  </si>
  <si>
    <t>杨焰霞</t>
  </si>
  <si>
    <t>5225450101168</t>
  </si>
  <si>
    <t>刘清华</t>
  </si>
  <si>
    <t>5225450101059</t>
  </si>
  <si>
    <t>黄堃</t>
  </si>
  <si>
    <t>5225450101074</t>
  </si>
  <si>
    <t>柳舒茵</t>
  </si>
  <si>
    <t>5225450101105</t>
  </si>
  <si>
    <t>周明</t>
  </si>
  <si>
    <t>5225450101195</t>
  </si>
  <si>
    <t>孙佳琪</t>
  </si>
  <si>
    <t>5225450101052</t>
  </si>
  <si>
    <t>廖家慧</t>
  </si>
  <si>
    <t>5225450101085</t>
  </si>
  <si>
    <t>陈婉萍</t>
  </si>
  <si>
    <t>5225450101163</t>
  </si>
  <si>
    <t>钟晓雯</t>
  </si>
  <si>
    <t>5225450101174</t>
  </si>
  <si>
    <t>王宛桦</t>
  </si>
  <si>
    <t>5225450101183</t>
  </si>
  <si>
    <t>李芳琪</t>
  </si>
  <si>
    <t>5225450101179</t>
  </si>
  <si>
    <t>陆彩霞</t>
  </si>
  <si>
    <t>5225450101204</t>
  </si>
  <si>
    <t>陈梅镟</t>
  </si>
  <si>
    <t>5225450101084</t>
  </si>
  <si>
    <t>李思豫</t>
  </si>
  <si>
    <t>5125450101091</t>
  </si>
  <si>
    <t>林建春</t>
  </si>
  <si>
    <t>5225450101148</t>
  </si>
  <si>
    <t>陈静茹</t>
  </si>
  <si>
    <t>5225450101049</t>
  </si>
  <si>
    <t>叶晓彤</t>
  </si>
  <si>
    <t>5225450101155</t>
  </si>
  <si>
    <t>周蜜</t>
  </si>
  <si>
    <t>5225450101079</t>
  </si>
  <si>
    <t>谭文菲</t>
  </si>
  <si>
    <t>5225450101068</t>
  </si>
  <si>
    <t>陈妍蓁</t>
  </si>
  <si>
    <t>5225450101129</t>
  </si>
  <si>
    <t>李唱</t>
  </si>
  <si>
    <t>5225450101113</t>
  </si>
  <si>
    <t>梁铭茵</t>
  </si>
  <si>
    <t>5225450101076</t>
  </si>
  <si>
    <t>刘育璇</t>
  </si>
  <si>
    <t>5225450101140</t>
  </si>
  <si>
    <t>涂萱萱</t>
  </si>
  <si>
    <t>5225450101117</t>
  </si>
  <si>
    <t>陈沐华</t>
  </si>
  <si>
    <t>5225450101165</t>
  </si>
  <si>
    <t>赖彩云</t>
  </si>
  <si>
    <t>5225450101206</t>
  </si>
  <si>
    <t>练倚莉</t>
  </si>
  <si>
    <t>5225450101101</t>
  </si>
  <si>
    <t>杨柏</t>
  </si>
  <si>
    <t>5225450101150</t>
  </si>
  <si>
    <t>温樱芃</t>
  </si>
  <si>
    <t>5125450101039</t>
  </si>
  <si>
    <t>李俊杰</t>
  </si>
  <si>
    <t>5225450101132</t>
  </si>
  <si>
    <t>蔡莉婷</t>
  </si>
  <si>
    <t>5225450101139</t>
  </si>
  <si>
    <t>吴滢滢</t>
  </si>
  <si>
    <t>5225450101167</t>
  </si>
  <si>
    <t>杨嘉怡</t>
  </si>
  <si>
    <t>5125450101114</t>
  </si>
  <si>
    <t>黄浩磊</t>
  </si>
  <si>
    <t>5225450101093</t>
  </si>
  <si>
    <t>许雨滢</t>
  </si>
  <si>
    <t>5225450101040</t>
  </si>
  <si>
    <t>谢嘉瑶</t>
  </si>
  <si>
    <t>5225450101134</t>
  </si>
  <si>
    <t>张丹洋</t>
  </si>
  <si>
    <t>5225450101175</t>
  </si>
  <si>
    <t>吴若维</t>
  </si>
  <si>
    <t>5225450101064</t>
  </si>
  <si>
    <t>吴雨晴</t>
  </si>
  <si>
    <t>5225450101160</t>
  </si>
  <si>
    <t>黄子帆</t>
  </si>
  <si>
    <t>5225450101181</t>
  </si>
  <si>
    <t>刘晓娟</t>
  </si>
  <si>
    <t>5225450101110</t>
  </si>
  <si>
    <t>吕金珊</t>
  </si>
  <si>
    <t>5225450101098</t>
  </si>
  <si>
    <t>陈海蝶</t>
  </si>
  <si>
    <t>5225450101037</t>
  </si>
  <si>
    <t>丁婷</t>
  </si>
  <si>
    <t>5225450101186</t>
  </si>
  <si>
    <t>罗慧仪</t>
  </si>
  <si>
    <t>5225450101143</t>
  </si>
  <si>
    <t>李诗妮</t>
  </si>
  <si>
    <t>5225450101066</t>
  </si>
  <si>
    <t>黄岩</t>
  </si>
  <si>
    <t>5225450101097</t>
  </si>
  <si>
    <t>李文迪</t>
  </si>
  <si>
    <t>5225450101115</t>
  </si>
  <si>
    <t>邝婷曦</t>
  </si>
  <si>
    <t>5225450101123</t>
  </si>
  <si>
    <t>徐紫晴</t>
  </si>
  <si>
    <t>5225450101131</t>
  </si>
  <si>
    <t>黄超莹</t>
  </si>
  <si>
    <t>5225450101058</t>
  </si>
  <si>
    <t>曾颖</t>
  </si>
  <si>
    <t>5225450101176</t>
  </si>
  <si>
    <t>李诗婷</t>
  </si>
  <si>
    <t>5225450101046</t>
  </si>
  <si>
    <t>黄菲怡</t>
  </si>
  <si>
    <t>5125450101090</t>
  </si>
  <si>
    <t>林祺皓</t>
  </si>
  <si>
    <t>5225450101057</t>
  </si>
  <si>
    <t>刘燕芳</t>
  </si>
  <si>
    <t>5225450101130</t>
  </si>
  <si>
    <t>曾丽帆</t>
  </si>
  <si>
    <t>5225450101138</t>
  </si>
  <si>
    <t>黄晓怡</t>
  </si>
  <si>
    <t>5225450101038</t>
  </si>
  <si>
    <t>马天一</t>
  </si>
  <si>
    <t>5225450101063</t>
  </si>
  <si>
    <t>陈杨杏</t>
  </si>
  <si>
    <t>5225450101157</t>
  </si>
  <si>
    <t>彭加惠</t>
  </si>
  <si>
    <t>5225450101041</t>
  </si>
  <si>
    <t>欧阳慧</t>
  </si>
  <si>
    <t>5225450101045</t>
  </si>
  <si>
    <t>李滢</t>
  </si>
  <si>
    <t>5125450101194</t>
  </si>
  <si>
    <t>吴楷旭</t>
  </si>
  <si>
    <t>5225450101042</t>
  </si>
  <si>
    <t>陈阮晴</t>
  </si>
  <si>
    <t>5125450101137</t>
  </si>
  <si>
    <t>陈银辉</t>
  </si>
  <si>
    <t>5225450101173</t>
  </si>
  <si>
    <t>卢金敏</t>
  </si>
  <si>
    <t>5225450101171</t>
  </si>
  <si>
    <t>黄圆圆</t>
  </si>
  <si>
    <t>5225450101100</t>
  </si>
  <si>
    <t>陈晓静</t>
  </si>
  <si>
    <t>5125450101205</t>
  </si>
  <si>
    <t>区志锋</t>
  </si>
  <si>
    <t>5125450101060</t>
  </si>
  <si>
    <t>骆祉轩</t>
  </si>
  <si>
    <t>5125450101128</t>
  </si>
  <si>
    <t>黄勇业</t>
  </si>
  <si>
    <t>5225450101141</t>
  </si>
  <si>
    <t>吴瑶瑶</t>
  </si>
  <si>
    <t>5125450101112</t>
  </si>
  <si>
    <t>黎明进</t>
  </si>
  <si>
    <t>5225450101119</t>
  </si>
  <si>
    <t>颜晓蓉</t>
  </si>
  <si>
    <t>5225450101111</t>
  </si>
  <si>
    <t>刘羡</t>
  </si>
  <si>
    <t>5225450101062</t>
  </si>
  <si>
    <t>陈嘉怡</t>
  </si>
  <si>
    <t>5125450101127</t>
  </si>
  <si>
    <t>吴科霆</t>
  </si>
  <si>
    <t>5225450101142</t>
  </si>
  <si>
    <t>邹丽霞</t>
  </si>
  <si>
    <t>5125450101067</t>
  </si>
  <si>
    <t>吴梓锐</t>
  </si>
  <si>
    <t>5225450101089</t>
  </si>
  <si>
    <t>何司晨</t>
  </si>
  <si>
    <t>5125450101153</t>
  </si>
  <si>
    <t>刘至成</t>
  </si>
  <si>
    <t>5225450101043</t>
  </si>
  <si>
    <t>吴雨桐</t>
  </si>
  <si>
    <t>5225450101170</t>
  </si>
  <si>
    <t>朱思思</t>
  </si>
  <si>
    <t>5125450101120</t>
  </si>
  <si>
    <t>冼俊斌</t>
  </si>
  <si>
    <t>5125450101172</t>
  </si>
  <si>
    <t>刘懿墨</t>
  </si>
  <si>
    <t>5225450101182</t>
  </si>
  <si>
    <t>罗婉瑜</t>
  </si>
  <si>
    <t>5225450101145</t>
  </si>
  <si>
    <t>邹佳榕</t>
  </si>
  <si>
    <t>5125450101126</t>
  </si>
  <si>
    <t>曾文亮</t>
  </si>
  <si>
    <t>计数项:申请奖励类别</t>
  </si>
  <si>
    <t>申请奖励类别</t>
  </si>
  <si>
    <t>优秀学生特等奖</t>
  </si>
  <si>
    <t>学业优秀二等奖</t>
  </si>
  <si>
    <t xml:space="preserve">优秀学生三等奖 </t>
  </si>
  <si>
    <t>优秀学生一等奖</t>
  </si>
  <si>
    <t>总计</t>
  </si>
  <si>
    <t>班级人数</t>
  </si>
  <si>
    <t>5224450103100</t>
  </si>
  <si>
    <t>冯丽淇</t>
  </si>
  <si>
    <t>24护理2班</t>
  </si>
  <si>
    <t>0</t>
  </si>
  <si>
    <t>5224450103086</t>
  </si>
  <si>
    <t>杨漫</t>
  </si>
  <si>
    <t>24护理1班</t>
  </si>
  <si>
    <t>5124450103065</t>
  </si>
  <si>
    <t>林潮砾</t>
  </si>
  <si>
    <t>5224450103131</t>
  </si>
  <si>
    <t>杨紫幸</t>
  </si>
  <si>
    <t>5224450103048</t>
  </si>
  <si>
    <t>刘良梓</t>
  </si>
  <si>
    <t>5224450103138</t>
  </si>
  <si>
    <t>周琳晴</t>
  </si>
  <si>
    <t>24护理3班</t>
  </si>
  <si>
    <t>5224450103047</t>
  </si>
  <si>
    <t>陈如意</t>
  </si>
  <si>
    <t>5224450103087</t>
  </si>
  <si>
    <t>黄婷瑜</t>
  </si>
  <si>
    <t>5223450103452</t>
  </si>
  <si>
    <t>蔡晓敏</t>
  </si>
  <si>
    <t>5224450103167</t>
  </si>
  <si>
    <t>黄欣婷</t>
  </si>
  <si>
    <t>5224450103123</t>
  </si>
  <si>
    <t>谢金燕</t>
  </si>
  <si>
    <t>5224450103090</t>
  </si>
  <si>
    <t>梁淑欣</t>
  </si>
  <si>
    <t>5224450103105</t>
  </si>
  <si>
    <t>杨彤欣</t>
  </si>
  <si>
    <t>5224450103055</t>
  </si>
  <si>
    <t>王洁莹</t>
  </si>
  <si>
    <t>5224450103075</t>
  </si>
  <si>
    <t>王晓幸</t>
  </si>
  <si>
    <t>5224450103141</t>
  </si>
  <si>
    <t>文泽珺</t>
  </si>
  <si>
    <t>5224450103050</t>
  </si>
  <si>
    <t>林晓彤</t>
  </si>
  <si>
    <t>5224230202331</t>
  </si>
  <si>
    <t>杨雅婷</t>
  </si>
  <si>
    <t>5224450103096</t>
  </si>
  <si>
    <t>陈伟娴</t>
  </si>
  <si>
    <t>5224450103178</t>
  </si>
  <si>
    <t>郭伊彤</t>
  </si>
  <si>
    <t>5224450103081</t>
  </si>
  <si>
    <t>张静楠</t>
  </si>
  <si>
    <t>5224450103161</t>
  </si>
  <si>
    <t>罗可倪</t>
  </si>
  <si>
    <t>5224231302256</t>
  </si>
  <si>
    <t>钟柳河</t>
  </si>
  <si>
    <t>5224230302541</t>
  </si>
  <si>
    <t>余彩棉</t>
  </si>
  <si>
    <t>5224450103074</t>
  </si>
  <si>
    <t>陈嘉沂</t>
  </si>
  <si>
    <t>5224450103043</t>
  </si>
  <si>
    <t>陈星岑</t>
  </si>
  <si>
    <t>5224450103182</t>
  </si>
  <si>
    <t>王媛媛</t>
  </si>
  <si>
    <t>5224450103110</t>
  </si>
  <si>
    <t>龚莹莹</t>
  </si>
  <si>
    <t>5224450103142</t>
  </si>
  <si>
    <t>邓雅琦</t>
  </si>
  <si>
    <t>5124450103067</t>
  </si>
  <si>
    <t>李涛</t>
  </si>
  <si>
    <t>5224450103118</t>
  </si>
  <si>
    <t>李水凤</t>
  </si>
  <si>
    <t>5224450103177</t>
  </si>
  <si>
    <t>马首桦</t>
  </si>
  <si>
    <t>5224450103158</t>
  </si>
  <si>
    <t>程嘉琦</t>
  </si>
  <si>
    <t>5124450103103</t>
  </si>
  <si>
    <t>梁浩彬</t>
  </si>
  <si>
    <t>5224450103052</t>
  </si>
  <si>
    <t>黄子珊</t>
  </si>
  <si>
    <t>5224450103166</t>
  </si>
  <si>
    <t>王亮萍</t>
  </si>
  <si>
    <t>5224450103183</t>
  </si>
  <si>
    <t>漆蕾</t>
  </si>
  <si>
    <t>5224450103104</t>
  </si>
  <si>
    <t>谭慧茗</t>
  </si>
  <si>
    <t>5224450103130</t>
  </si>
  <si>
    <t>陈星星</t>
  </si>
  <si>
    <t>5224450103115</t>
  </si>
  <si>
    <t>罗锦琼</t>
  </si>
  <si>
    <t>5224450103120</t>
  </si>
  <si>
    <t>卢水燕</t>
  </si>
  <si>
    <t>5224450103114</t>
  </si>
  <si>
    <t>唐语嫣</t>
  </si>
  <si>
    <t>5224450103045</t>
  </si>
  <si>
    <t>刘佳欣</t>
  </si>
  <si>
    <t>5224450103082</t>
  </si>
  <si>
    <t>何宇欢</t>
  </si>
  <si>
    <t>5224450103079</t>
  </si>
  <si>
    <t>张思越</t>
  </si>
  <si>
    <t>5224450103084</t>
  </si>
  <si>
    <t>林芸萱</t>
  </si>
  <si>
    <t>5224450103133</t>
  </si>
  <si>
    <t>邱庆甜</t>
  </si>
  <si>
    <t>5224450103147</t>
  </si>
  <si>
    <t>陈琪</t>
  </si>
  <si>
    <t>5224450103040</t>
  </si>
  <si>
    <t>李焕欣</t>
  </si>
  <si>
    <t>5124450103108</t>
  </si>
  <si>
    <t>李俊壮</t>
  </si>
  <si>
    <t>5224450103088</t>
  </si>
  <si>
    <t>庄源源</t>
  </si>
  <si>
    <t>5224450103062</t>
  </si>
  <si>
    <t>李佳殷</t>
  </si>
  <si>
    <t>5224450103101</t>
  </si>
  <si>
    <t>周柏樱</t>
  </si>
  <si>
    <t>5224450103140</t>
  </si>
  <si>
    <t>梁思源</t>
  </si>
  <si>
    <t>5224450103080</t>
  </si>
  <si>
    <t>5224450103179</t>
  </si>
  <si>
    <t>陈鑫颖</t>
  </si>
  <si>
    <t>5224450103119</t>
  </si>
  <si>
    <t>李源远</t>
  </si>
  <si>
    <t>5124450103058</t>
  </si>
  <si>
    <t>张学霖</t>
  </si>
  <si>
    <t>5224450103064</t>
  </si>
  <si>
    <t>陈梓彤</t>
  </si>
  <si>
    <t>5224450103053</t>
  </si>
  <si>
    <t>郑心瑶</t>
  </si>
  <si>
    <t>5224450103060</t>
  </si>
  <si>
    <t>周君燕</t>
  </si>
  <si>
    <t>5224450103136</t>
  </si>
  <si>
    <t>沈婷婷</t>
  </si>
  <si>
    <t>5224450103085</t>
  </si>
  <si>
    <t>陈铭彦</t>
  </si>
  <si>
    <t>5224450103121</t>
  </si>
  <si>
    <t>丁欣岚</t>
  </si>
  <si>
    <t>5224450103095</t>
  </si>
  <si>
    <t>杨罗昕</t>
  </si>
  <si>
    <t>5224450103163</t>
  </si>
  <si>
    <t>朱佩颖</t>
  </si>
  <si>
    <t>5224450103112</t>
  </si>
  <si>
    <t>涂英妍</t>
  </si>
  <si>
    <t>5224450103184</t>
  </si>
  <si>
    <t>刘文欣</t>
  </si>
  <si>
    <t>5224450103063</t>
  </si>
  <si>
    <t>林诗恩</t>
  </si>
  <si>
    <t>5224450103049</t>
  </si>
  <si>
    <t>黄睿希</t>
  </si>
  <si>
    <t>5224450103116</t>
  </si>
  <si>
    <t>卢佳靓</t>
  </si>
  <si>
    <t>5224450103162</t>
  </si>
  <si>
    <t>高瑜</t>
  </si>
  <si>
    <t>5224450103152</t>
  </si>
  <si>
    <t>蓝芷婕</t>
  </si>
  <si>
    <t>5224450103160</t>
  </si>
  <si>
    <t>曾蕾</t>
  </si>
  <si>
    <t>5224450103070</t>
  </si>
  <si>
    <t>姚燕津</t>
  </si>
  <si>
    <t>5224450103145</t>
  </si>
  <si>
    <t>郭咏茵</t>
  </si>
  <si>
    <t>5124450103127</t>
  </si>
  <si>
    <t>梁泽林</t>
  </si>
  <si>
    <t>5224230802409</t>
  </si>
  <si>
    <t>付嘉琦</t>
  </si>
  <si>
    <t>5224450103109</t>
  </si>
  <si>
    <t>李慧静</t>
  </si>
  <si>
    <t>5224450103106</t>
  </si>
  <si>
    <t>陈燕玲</t>
  </si>
  <si>
    <t>5224450103165</t>
  </si>
  <si>
    <t>龚子珊</t>
  </si>
  <si>
    <t>5224450103137</t>
  </si>
  <si>
    <t>陈秋怡</t>
  </si>
  <si>
    <t>5224450103051</t>
  </si>
  <si>
    <t>明佳</t>
  </si>
  <si>
    <t>5224450103149</t>
  </si>
  <si>
    <t>邓安琪</t>
  </si>
  <si>
    <t>5124450103038</t>
  </si>
  <si>
    <t>文智豪</t>
  </si>
  <si>
    <t>5224450103126</t>
  </si>
  <si>
    <t>朱梓欣</t>
  </si>
  <si>
    <t>5124450103078</t>
  </si>
  <si>
    <t>陈骏浩</t>
  </si>
  <si>
    <t>5224450103157</t>
  </si>
  <si>
    <t>廖育祈</t>
  </si>
  <si>
    <t>5124450103148</t>
  </si>
  <si>
    <t>徐梓皓</t>
  </si>
  <si>
    <t>5224450103176</t>
  </si>
  <si>
    <t>陈俊霏</t>
  </si>
  <si>
    <t>5224450103111</t>
  </si>
  <si>
    <t>李颖瑜</t>
  </si>
  <si>
    <t>5124450103156</t>
  </si>
  <si>
    <t>赖梓斌</t>
  </si>
  <si>
    <t>5224450103159</t>
  </si>
  <si>
    <t>信嘉慧</t>
  </si>
  <si>
    <t>5224450103061</t>
  </si>
  <si>
    <t>张洋</t>
  </si>
  <si>
    <t>5124450103072</t>
  </si>
  <si>
    <t>温家榜</t>
  </si>
  <si>
    <t>5224450103077</t>
  </si>
  <si>
    <t>陈佳纯</t>
  </si>
  <si>
    <t>5124450103039</t>
  </si>
  <si>
    <t>黄健辉</t>
  </si>
  <si>
    <t>5124450103174</t>
  </si>
  <si>
    <t>陈国强</t>
  </si>
  <si>
    <t>5124450103073</t>
  </si>
  <si>
    <t>徐宇颖</t>
  </si>
  <si>
    <t>5224140105079</t>
  </si>
  <si>
    <t>钟美婷</t>
  </si>
  <si>
    <t>5124450103059</t>
  </si>
  <si>
    <t>黄志豪</t>
  </si>
  <si>
    <t>5124450103099</t>
  </si>
  <si>
    <t>童浩</t>
  </si>
  <si>
    <t>5124450103129</t>
  </si>
  <si>
    <t>李铸南</t>
  </si>
  <si>
    <t>5124450103135</t>
  </si>
  <si>
    <t>邱振桓</t>
  </si>
  <si>
    <t>5124450103042</t>
  </si>
  <si>
    <t>钟伟壕</t>
  </si>
  <si>
    <t>5124450103150</t>
  </si>
  <si>
    <t>朱卓赢</t>
  </si>
  <si>
    <t>5224450103091</t>
  </si>
  <si>
    <t>凌睿怡</t>
  </si>
  <si>
    <t>5224420203873</t>
  </si>
  <si>
    <t>毕佳怡</t>
  </si>
  <si>
    <t>5124450103185</t>
  </si>
  <si>
    <t>薛锐超</t>
  </si>
  <si>
    <t>d</t>
  </si>
  <si>
    <t>5224230302558</t>
  </si>
  <si>
    <t>谭珮珮</t>
  </si>
  <si>
    <t>5124450103092</t>
  </si>
  <si>
    <t>熊建业</t>
  </si>
  <si>
    <t>5124450103117</t>
  </si>
  <si>
    <t>梁岐深</t>
  </si>
  <si>
    <t>5124450103066</t>
  </si>
  <si>
    <t>卢少轩</t>
  </si>
  <si>
    <t>5124450103171</t>
  </si>
  <si>
    <t>郭耀阳</t>
  </si>
  <si>
    <t>5224450103143</t>
  </si>
  <si>
    <t>曾好怡</t>
  </si>
  <si>
    <t>5124450103154</t>
  </si>
  <si>
    <t>王嘉讯</t>
  </si>
  <si>
    <t>5124450103098</t>
  </si>
  <si>
    <t>黄永康</t>
  </si>
  <si>
    <t>1</t>
  </si>
  <si>
    <t>5124140201260</t>
  </si>
  <si>
    <t>周凯宏</t>
  </si>
  <si>
    <t>5124450103102</t>
  </si>
  <si>
    <t>冯子良</t>
  </si>
  <si>
    <t>5224450103046</t>
  </si>
  <si>
    <t>黄琳</t>
  </si>
  <si>
    <t>5124450103057</t>
  </si>
  <si>
    <t>黄晋裕</t>
  </si>
  <si>
    <t>5224420403210</t>
  </si>
  <si>
    <t>周澜</t>
  </si>
  <si>
    <t>5224500104546</t>
  </si>
  <si>
    <t>黄馨令</t>
  </si>
  <si>
    <t>5124450103132</t>
  </si>
  <si>
    <t>张绍熠</t>
  </si>
  <si>
    <t>5224450103181</t>
  </si>
  <si>
    <t>刘紫阳</t>
  </si>
  <si>
    <t>5224450103122</t>
  </si>
  <si>
    <t>巫诗琪</t>
  </si>
  <si>
    <t>5124450103139</t>
  </si>
  <si>
    <t>黄俊慧</t>
  </si>
  <si>
    <t>5124271000685</t>
  </si>
  <si>
    <t>杨炜锋</t>
  </si>
  <si>
    <t>5224450103089</t>
  </si>
  <si>
    <t>叶欣欣</t>
  </si>
  <si>
    <t>3</t>
  </si>
  <si>
    <t>5124450103054</t>
  </si>
  <si>
    <t>梁家亨</t>
  </si>
  <si>
    <t>5124450103164</t>
  </si>
  <si>
    <t>罗强宇</t>
  </si>
  <si>
    <t>5124450103044</t>
  </si>
  <si>
    <t>李泓希</t>
  </si>
  <si>
    <t>5124450103155</t>
  </si>
  <si>
    <t>巫子涵</t>
  </si>
  <si>
    <t>5124450103169</t>
  </si>
  <si>
    <t>李文灿</t>
  </si>
  <si>
    <t>5224230302566</t>
  </si>
  <si>
    <t>何慧岚</t>
  </si>
  <si>
    <t>5124450103037</t>
  </si>
  <si>
    <t>李坤竺</t>
  </si>
  <si>
    <t>5124450103068</t>
  </si>
  <si>
    <t>李振宇</t>
  </si>
  <si>
    <t>5224450103069</t>
  </si>
  <si>
    <t>周伊涵</t>
  </si>
  <si>
    <t>5124450103168</t>
  </si>
  <si>
    <t>王晓森</t>
  </si>
  <si>
    <t>5124450103175</t>
  </si>
  <si>
    <t>何宁由</t>
  </si>
  <si>
    <t>5124450103170</t>
  </si>
  <si>
    <t>方欣佟</t>
  </si>
  <si>
    <t>5124450103153</t>
  </si>
  <si>
    <t>邱宗浩</t>
  </si>
  <si>
    <t>5124450103113</t>
  </si>
  <si>
    <t>赵楚廷</t>
  </si>
  <si>
    <t>5124450103151</t>
  </si>
  <si>
    <t>于志宏</t>
  </si>
  <si>
    <t>5124450103180</t>
  </si>
  <si>
    <t>何永蓓</t>
  </si>
  <si>
    <t>5124450103186</t>
  </si>
  <si>
    <t>徐国昊</t>
  </si>
  <si>
    <t>5124450103041</t>
  </si>
  <si>
    <t>喻世麒</t>
  </si>
  <si>
    <t>5124450103128</t>
  </si>
  <si>
    <t>谢胜名</t>
  </si>
  <si>
    <t>8</t>
  </si>
  <si>
    <t>5123450103390</t>
  </si>
  <si>
    <t>周铭涛</t>
  </si>
  <si>
    <t>5225450104829</t>
  </si>
  <si>
    <t>王泓滟</t>
  </si>
  <si>
    <t>25护理1班</t>
  </si>
  <si>
    <t>5225450104832</t>
  </si>
  <si>
    <t>陈莹映</t>
  </si>
  <si>
    <t>5225450104819</t>
  </si>
  <si>
    <t>骆惠桢</t>
  </si>
  <si>
    <t>5225450104806</t>
  </si>
  <si>
    <t>翁嘉琪</t>
  </si>
  <si>
    <t>5225450104881</t>
  </si>
  <si>
    <t>柯汝嫦</t>
  </si>
  <si>
    <t>25护理3班</t>
  </si>
  <si>
    <t>5225450104831</t>
  </si>
  <si>
    <t>杨依彤</t>
  </si>
  <si>
    <t>5225450104898</t>
  </si>
  <si>
    <t>李嘉怡</t>
  </si>
  <si>
    <t>5225450104854</t>
  </si>
  <si>
    <t>刘若璇</t>
  </si>
  <si>
    <t>25护理2班</t>
  </si>
  <si>
    <t>5225450104858</t>
  </si>
  <si>
    <t>魏嘉妮</t>
  </si>
  <si>
    <t>5225450104883</t>
  </si>
  <si>
    <t>李姝霖</t>
  </si>
  <si>
    <t>5225260102383</t>
  </si>
  <si>
    <t>王诗岚</t>
  </si>
  <si>
    <t>5225450104809</t>
  </si>
  <si>
    <t>张只尾</t>
  </si>
  <si>
    <t>5225450104815</t>
  </si>
  <si>
    <t>邓绮雯</t>
  </si>
  <si>
    <t>5225450105035</t>
  </si>
  <si>
    <t>黄瑜</t>
  </si>
  <si>
    <t>25护理7班</t>
  </si>
  <si>
    <t>5225450104973</t>
  </si>
  <si>
    <t>万荆惠</t>
  </si>
  <si>
    <t>25护理5班</t>
  </si>
  <si>
    <t>5225450104869</t>
  </si>
  <si>
    <t>梁舒婷</t>
  </si>
  <si>
    <t>5225450104933</t>
  </si>
  <si>
    <t>陈恩怡</t>
  </si>
  <si>
    <t>25护理4班</t>
  </si>
  <si>
    <t>5225450104808</t>
  </si>
  <si>
    <t>陈玉花</t>
  </si>
  <si>
    <t>5225450104846</t>
  </si>
  <si>
    <t>蔡可忻</t>
  </si>
  <si>
    <t>5225450104965</t>
  </si>
  <si>
    <t>5125450104811</t>
  </si>
  <si>
    <t>陈芝裕</t>
  </si>
  <si>
    <t>5225450104799</t>
  </si>
  <si>
    <t>严春华</t>
  </si>
  <si>
    <t>5225450104838</t>
  </si>
  <si>
    <t>陈瑜</t>
  </si>
  <si>
    <t>5225450104818</t>
  </si>
  <si>
    <t>李晓彤</t>
  </si>
  <si>
    <t>5225450105047</t>
  </si>
  <si>
    <t>黄伟君</t>
  </si>
  <si>
    <t>5225450104919</t>
  </si>
  <si>
    <t>胡娇华</t>
  </si>
  <si>
    <t>5225450104847</t>
  </si>
  <si>
    <t>曾睿滢</t>
  </si>
  <si>
    <t>5225450104991</t>
  </si>
  <si>
    <t>蓝佳欣</t>
  </si>
  <si>
    <t>5225450105016</t>
  </si>
  <si>
    <t>陈语童</t>
  </si>
  <si>
    <t>25护理6班</t>
  </si>
  <si>
    <t>5225450105058</t>
  </si>
  <si>
    <t>张璐</t>
  </si>
  <si>
    <t>5225450105063</t>
  </si>
  <si>
    <t>陈洁纯</t>
  </si>
  <si>
    <t>5225450104860</t>
  </si>
  <si>
    <t>邓文颖</t>
  </si>
  <si>
    <t>5225450104823</t>
  </si>
  <si>
    <t>龙洁</t>
  </si>
  <si>
    <t>5225450105029</t>
  </si>
  <si>
    <t>陈熠琪</t>
  </si>
  <si>
    <t>5225450105018</t>
  </si>
  <si>
    <t>黄俞菲</t>
  </si>
  <si>
    <t>5225450104803</t>
  </si>
  <si>
    <t>胡敏怡</t>
  </si>
  <si>
    <t>5225450104804</t>
  </si>
  <si>
    <t>王意臻</t>
  </si>
  <si>
    <t>5225450104807</t>
  </si>
  <si>
    <t>邹春丽</t>
  </si>
  <si>
    <t>5225450104934</t>
  </si>
  <si>
    <t>陈文雅</t>
  </si>
  <si>
    <t>5225450105001</t>
  </si>
  <si>
    <t>叶思辰</t>
  </si>
  <si>
    <t>5225450104825</t>
  </si>
  <si>
    <t>何欣芷</t>
  </si>
  <si>
    <t>5225450104938</t>
  </si>
  <si>
    <t>曾宇鸣</t>
  </si>
  <si>
    <t>5225450104986</t>
  </si>
  <si>
    <t>韩柔倩</t>
  </si>
  <si>
    <t>5225450104950</t>
  </si>
  <si>
    <t>陈宇彤</t>
  </si>
  <si>
    <t>5225450104907</t>
  </si>
  <si>
    <t>刘文芝</t>
  </si>
  <si>
    <t>5225420505588</t>
  </si>
  <si>
    <t>何家琪</t>
  </si>
  <si>
    <t>25护理8班</t>
  </si>
  <si>
    <t>5225450104974</t>
  </si>
  <si>
    <t>缪楚瑜</t>
  </si>
  <si>
    <t>5225450104814</t>
  </si>
  <si>
    <t>邹晶晶</t>
  </si>
  <si>
    <t>5225450105078</t>
  </si>
  <si>
    <t>刘诗婧</t>
  </si>
  <si>
    <t>5225450104951</t>
  </si>
  <si>
    <t>王梓璇</t>
  </si>
  <si>
    <t>5225450104976</t>
  </si>
  <si>
    <t>梁黄钰</t>
  </si>
  <si>
    <t>5125450104839</t>
  </si>
  <si>
    <t>张淮锋</t>
  </si>
  <si>
    <t>5225450107619</t>
  </si>
  <si>
    <t>唐寅</t>
  </si>
  <si>
    <t>5225450104833</t>
  </si>
  <si>
    <t>张顺菲</t>
  </si>
  <si>
    <t>5225450104952</t>
  </si>
  <si>
    <t>刘沐恩</t>
  </si>
  <si>
    <t>5225450105056</t>
  </si>
  <si>
    <t>杨美君</t>
  </si>
  <si>
    <t>5225450104961</t>
  </si>
  <si>
    <t>李彩莹</t>
  </si>
  <si>
    <t>5225450104968</t>
  </si>
  <si>
    <t>吴炫莼</t>
  </si>
  <si>
    <t>5124450103125</t>
  </si>
  <si>
    <t>陈浩贤</t>
  </si>
  <si>
    <t>5225450105000</t>
  </si>
  <si>
    <t>郑佳颖</t>
  </si>
  <si>
    <t>5225450104822</t>
  </si>
  <si>
    <t>黄琬淇</t>
  </si>
  <si>
    <t>5225450104887</t>
  </si>
  <si>
    <t>刘玟琪</t>
  </si>
  <si>
    <t>5225450104958</t>
  </si>
  <si>
    <t>李依婷</t>
  </si>
  <si>
    <t>5225450104871</t>
  </si>
  <si>
    <t>丁苡淇</t>
  </si>
  <si>
    <t>5125450104850</t>
  </si>
  <si>
    <t>吴朝强</t>
  </si>
  <si>
    <t>5225450104917</t>
  </si>
  <si>
    <t>吴晓滢</t>
  </si>
  <si>
    <t>5125450104812</t>
  </si>
  <si>
    <t>黄镓滂</t>
  </si>
  <si>
    <t>5225450104849</t>
  </si>
  <si>
    <t>胡巧</t>
  </si>
  <si>
    <t>5225450104816</t>
  </si>
  <si>
    <t>罗梓晨</t>
  </si>
  <si>
    <t>5225450104879</t>
  </si>
  <si>
    <t>赖依萍</t>
  </si>
  <si>
    <t>5225450105004</t>
  </si>
  <si>
    <t>陈娴</t>
  </si>
  <si>
    <t>5225450104928</t>
  </si>
  <si>
    <t>谭素希</t>
  </si>
  <si>
    <t>5225450104903</t>
  </si>
  <si>
    <t>杨芷晴</t>
  </si>
  <si>
    <t>5225450105064</t>
  </si>
  <si>
    <t>曾莉羚</t>
  </si>
  <si>
    <t>5225450104851</t>
  </si>
  <si>
    <t>钟艳彤</t>
  </si>
  <si>
    <t>5225450104805</t>
  </si>
  <si>
    <t>梁苇卿</t>
  </si>
  <si>
    <t>5225450104848</t>
  </si>
  <si>
    <t>古芮绮</t>
  </si>
  <si>
    <t>5225450105005</t>
  </si>
  <si>
    <t>邝家宇</t>
  </si>
  <si>
    <t>5225450104866</t>
  </si>
  <si>
    <t>张帆</t>
  </si>
  <si>
    <t>5225450105019</t>
  </si>
  <si>
    <t>麦唯</t>
  </si>
  <si>
    <t>5225450104987</t>
  </si>
  <si>
    <t>欧雯雯</t>
  </si>
  <si>
    <t>5125480206226</t>
  </si>
  <si>
    <t>余锦文</t>
  </si>
  <si>
    <t>5225450105031</t>
  </si>
  <si>
    <t>陈咏诗</t>
  </si>
  <si>
    <t>5225450105073</t>
  </si>
  <si>
    <t>李雅丽</t>
  </si>
  <si>
    <t>5225420505533</t>
  </si>
  <si>
    <t>郑慧娜</t>
  </si>
  <si>
    <t>5225450104880</t>
  </si>
  <si>
    <t>郑彩静</t>
  </si>
  <si>
    <t>5225450104912</t>
  </si>
  <si>
    <t>毕梦莉</t>
  </si>
  <si>
    <t>5225450105061</t>
  </si>
  <si>
    <t>陈乔乔</t>
  </si>
  <si>
    <t>5225450104865</t>
  </si>
  <si>
    <t>彭安琪</t>
  </si>
  <si>
    <t>5225450105098</t>
  </si>
  <si>
    <t>李佩航</t>
  </si>
  <si>
    <t>5125450104852</t>
  </si>
  <si>
    <t>陈嗣文</t>
  </si>
  <si>
    <t>5225450104972</t>
  </si>
  <si>
    <t>李雅欣</t>
  </si>
  <si>
    <t>5225450104983</t>
  </si>
  <si>
    <t>郑佳璇</t>
  </si>
  <si>
    <t>5125450104942</t>
  </si>
  <si>
    <t>周嘉豪</t>
  </si>
  <si>
    <t>5225450107380</t>
  </si>
  <si>
    <t>王红格尔</t>
  </si>
  <si>
    <t>5225450105052</t>
  </si>
  <si>
    <t>陈彦霖</t>
  </si>
  <si>
    <t>5225450104997</t>
  </si>
  <si>
    <t>吴思涵</t>
  </si>
  <si>
    <t>5225450105008</t>
  </si>
  <si>
    <t>张惠娴</t>
  </si>
  <si>
    <t>5125450104939</t>
  </si>
  <si>
    <t>何嘉源</t>
  </si>
  <si>
    <t>5225450104944</t>
  </si>
  <si>
    <t>黄旖佳</t>
  </si>
  <si>
    <t>5225450105065</t>
  </si>
  <si>
    <t>谢天天</t>
  </si>
  <si>
    <t>5225450104894</t>
  </si>
  <si>
    <t>洪歆婷</t>
  </si>
  <si>
    <t>5225450105075</t>
  </si>
  <si>
    <t>黎笑笑</t>
  </si>
  <si>
    <t>5225450104921</t>
  </si>
  <si>
    <t>朱熠</t>
  </si>
  <si>
    <t>5225450105054</t>
  </si>
  <si>
    <t>陈友琪</t>
  </si>
  <si>
    <t>5225450104913</t>
  </si>
  <si>
    <t>郑碧瑶</t>
  </si>
  <si>
    <t>5125450107677</t>
  </si>
  <si>
    <t>王雪炯</t>
  </si>
  <si>
    <t>5125450105041</t>
  </si>
  <si>
    <t>郑国晖</t>
  </si>
  <si>
    <t>5125450104800</t>
  </si>
  <si>
    <t>刘耀熙</t>
  </si>
  <si>
    <t>5225450105049</t>
  </si>
  <si>
    <t>李佳淇</t>
  </si>
  <si>
    <t>5225450104947</t>
  </si>
  <si>
    <t>何佳怡</t>
  </si>
  <si>
    <t>5125450104927</t>
  </si>
  <si>
    <t>谢杨兴</t>
  </si>
  <si>
    <t>5225450105097</t>
  </si>
  <si>
    <t>邓晨爽</t>
  </si>
  <si>
    <t>5225450104899</t>
  </si>
  <si>
    <t>黎清烨</t>
  </si>
  <si>
    <t>5225450104900</t>
  </si>
  <si>
    <t>翁彦彤</t>
  </si>
  <si>
    <t>5125450104873</t>
  </si>
  <si>
    <t>李育涵</t>
  </si>
  <si>
    <t>5225450104956</t>
  </si>
  <si>
    <t>刘紫芸</t>
  </si>
  <si>
    <t>5225450104926</t>
  </si>
  <si>
    <t>张心如</t>
  </si>
  <si>
    <t>5225450104982</t>
  </si>
  <si>
    <t>郭铭恩</t>
  </si>
  <si>
    <t>5225450105106</t>
  </si>
  <si>
    <t>余泳君</t>
  </si>
  <si>
    <t>5125450105083</t>
  </si>
  <si>
    <t>卢飞翰</t>
  </si>
  <si>
    <t>5225450105009</t>
  </si>
  <si>
    <t>池瑜</t>
  </si>
  <si>
    <t>5225450104940</t>
  </si>
  <si>
    <t>郑镘彤</t>
  </si>
  <si>
    <t>5225450104889</t>
  </si>
  <si>
    <t>杨念慈</t>
  </si>
  <si>
    <t>5125480305849</t>
  </si>
  <si>
    <t>陈源</t>
  </si>
  <si>
    <t>5125450107670</t>
  </si>
  <si>
    <t>宋董浩</t>
  </si>
  <si>
    <t>5225480305819</t>
  </si>
  <si>
    <t>邓雅心</t>
  </si>
  <si>
    <t>5225450104834</t>
  </si>
  <si>
    <t>黄琳锋</t>
  </si>
  <si>
    <t>5225450105030</t>
  </si>
  <si>
    <t>刘晓淇</t>
  </si>
  <si>
    <t>5125450104992</t>
  </si>
  <si>
    <t>高政楠</t>
  </si>
  <si>
    <t>5225450104954</t>
  </si>
  <si>
    <t>邹欣妤</t>
  </si>
  <si>
    <t>5225450104966</t>
  </si>
  <si>
    <t>刘安娜</t>
  </si>
  <si>
    <t>5225140103491</t>
  </si>
  <si>
    <t>谢添</t>
  </si>
  <si>
    <t>5225450104989</t>
  </si>
  <si>
    <t>陈雯宇</t>
  </si>
  <si>
    <t>5225450105079</t>
  </si>
  <si>
    <t>陈梦媛</t>
  </si>
  <si>
    <t>5225450107381</t>
  </si>
  <si>
    <t>意赫</t>
  </si>
  <si>
    <t>5225450107575</t>
  </si>
  <si>
    <t>裴子萱</t>
  </si>
  <si>
    <t>5125450104844</t>
  </si>
  <si>
    <t>赵世聪</t>
  </si>
  <si>
    <t>5125450104890</t>
  </si>
  <si>
    <t>曾艺城</t>
  </si>
  <si>
    <t>5225450104957</t>
  </si>
  <si>
    <t>方壮筠</t>
  </si>
  <si>
    <t>5225450104994</t>
  </si>
  <si>
    <t>陈慧雯</t>
  </si>
  <si>
    <t>5225450104877</t>
  </si>
  <si>
    <t>冯海琳</t>
  </si>
  <si>
    <t>5225450104910</t>
  </si>
  <si>
    <t>梁嘉茹</t>
  </si>
  <si>
    <t>5225450104971</t>
  </si>
  <si>
    <t>陈梓琼</t>
  </si>
  <si>
    <t>5225450105069</t>
  </si>
  <si>
    <t>詹雨欣</t>
  </si>
  <si>
    <t>5125450104874</t>
  </si>
  <si>
    <t>何汶凯</t>
  </si>
  <si>
    <t>5225450104867</t>
  </si>
  <si>
    <t>魏丽琼</t>
  </si>
  <si>
    <t>5125450105096</t>
  </si>
  <si>
    <t>蔡阳光</t>
  </si>
  <si>
    <t>5225450104872</t>
  </si>
  <si>
    <t>朱挚琳</t>
  </si>
  <si>
    <t>5225450104826</t>
  </si>
  <si>
    <t>廖慧雯</t>
  </si>
  <si>
    <t>5125450104963</t>
  </si>
  <si>
    <t>朱俊朋</t>
  </si>
  <si>
    <t>5225450104905</t>
  </si>
  <si>
    <t>郑铭钰</t>
  </si>
  <si>
    <t>5125450105011</t>
  </si>
  <si>
    <t>郭庆琛</t>
  </si>
  <si>
    <t>5225450107673</t>
  </si>
  <si>
    <t>张欣</t>
  </si>
  <si>
    <t>5225450105043</t>
  </si>
  <si>
    <t>刘丽璇</t>
  </si>
  <si>
    <t>5123450103505</t>
  </si>
  <si>
    <t>张林毅</t>
  </si>
  <si>
    <t>5225450104969</t>
  </si>
  <si>
    <t>张梓钰</t>
  </si>
  <si>
    <t>5225450105026</t>
  </si>
  <si>
    <t>何欣欣</t>
  </si>
  <si>
    <t>5125450105068</t>
  </si>
  <si>
    <t>张德宝</t>
  </si>
  <si>
    <t>5125450105038</t>
  </si>
  <si>
    <t>蒋昕衡</t>
  </si>
  <si>
    <t>5125450105017</t>
  </si>
  <si>
    <t>许世钰</t>
  </si>
  <si>
    <t>5125450104863</t>
  </si>
  <si>
    <t>蔡耀文</t>
  </si>
  <si>
    <t>5225450104998</t>
  </si>
  <si>
    <t>全一凡</t>
  </si>
  <si>
    <t>5125450105060</t>
  </si>
  <si>
    <t>陈永达</t>
  </si>
  <si>
    <t>5125450104925</t>
  </si>
  <si>
    <t>张予权</t>
  </si>
  <si>
    <t>5225450104901</t>
  </si>
  <si>
    <t>谢彤</t>
  </si>
  <si>
    <t>5125450104999</t>
  </si>
  <si>
    <t>谢钧淏</t>
  </si>
  <si>
    <t>5125450107574</t>
  </si>
  <si>
    <t>高正阳</t>
  </si>
  <si>
    <t>5225450104895</t>
  </si>
  <si>
    <t>李梓祺</t>
  </si>
  <si>
    <t>5225420505589</t>
  </si>
  <si>
    <t>梁桂源</t>
  </si>
  <si>
    <t>5225480305812</t>
  </si>
  <si>
    <t>方文雅</t>
  </si>
  <si>
    <t>5125450105105</t>
  </si>
  <si>
    <t>李俊乐</t>
  </si>
  <si>
    <t>5225450107494</t>
  </si>
  <si>
    <t>王籽稀</t>
  </si>
  <si>
    <t>5225450104896</t>
  </si>
  <si>
    <t>李家燕</t>
  </si>
  <si>
    <t>5225450104801</t>
  </si>
  <si>
    <t>张雯晴</t>
  </si>
  <si>
    <t>5225450104980</t>
  </si>
  <si>
    <t>薛铭心</t>
  </si>
  <si>
    <t>5125450104820</t>
  </si>
  <si>
    <t>唐俊东</t>
  </si>
  <si>
    <t>5125450104870</t>
  </si>
  <si>
    <t>陈显荣</t>
  </si>
  <si>
    <t>5125450105085</t>
  </si>
  <si>
    <t>招凯迪</t>
  </si>
  <si>
    <t>5225450104902</t>
  </si>
  <si>
    <t>张淇</t>
  </si>
  <si>
    <t>5225450105070</t>
  </si>
  <si>
    <t>张韵</t>
  </si>
  <si>
    <t>5225450104959</t>
  </si>
  <si>
    <t>陈铱镟</t>
  </si>
  <si>
    <t>5225450105032</t>
  </si>
  <si>
    <t>王雪宜</t>
  </si>
  <si>
    <t>5225420405306</t>
  </si>
  <si>
    <t>朱欣潼</t>
  </si>
  <si>
    <t>5225450107369</t>
  </si>
  <si>
    <t>吴毅铭</t>
  </si>
  <si>
    <t>5225450104830</t>
  </si>
  <si>
    <t>林钰婷</t>
  </si>
  <si>
    <t>5225450104990</t>
  </si>
  <si>
    <t>张颖妍</t>
  </si>
  <si>
    <t>5225450105021</t>
  </si>
  <si>
    <t>古婷婷</t>
  </si>
  <si>
    <t>5125450104945</t>
  </si>
  <si>
    <t>邹兴扬</t>
  </si>
  <si>
    <t>5225450104893</t>
  </si>
  <si>
    <t>丘立媛</t>
  </si>
  <si>
    <t>5225450104909</t>
  </si>
  <si>
    <t>吴芷萱</t>
  </si>
  <si>
    <t>5225450105066</t>
  </si>
  <si>
    <t>陈弈彤</t>
  </si>
  <si>
    <t>5125450107391</t>
  </si>
  <si>
    <t>罗族灿</t>
  </si>
  <si>
    <t>5225450104937</t>
  </si>
  <si>
    <t>许心仪</t>
  </si>
  <si>
    <t>5225450104962</t>
  </si>
  <si>
    <t>白心如</t>
  </si>
  <si>
    <t>5225450104861</t>
  </si>
  <si>
    <t>赵海欣</t>
  </si>
  <si>
    <t>5225450105034</t>
  </si>
  <si>
    <t>张慧</t>
  </si>
  <si>
    <t>5225450104892</t>
  </si>
  <si>
    <t>郑梓妍</t>
  </si>
  <si>
    <t>5225450107672</t>
  </si>
  <si>
    <t>崔泽涛</t>
  </si>
  <si>
    <t>5125450104943</t>
  </si>
  <si>
    <t>邱炜智</t>
  </si>
  <si>
    <t>5125450104984</t>
  </si>
  <si>
    <t>欧俊林</t>
  </si>
  <si>
    <t>5125450104876</t>
  </si>
  <si>
    <t>莫永伟</t>
  </si>
  <si>
    <t>5225450104897</t>
  </si>
  <si>
    <t>陈滢竹</t>
  </si>
  <si>
    <t>5225450105071</t>
  </si>
  <si>
    <t>于晴</t>
  </si>
  <si>
    <t>5125450105086</t>
  </si>
  <si>
    <t>熊星淇</t>
  </si>
  <si>
    <t>5225450105040</t>
  </si>
  <si>
    <t>郭家菊</t>
  </si>
  <si>
    <t>5225450105044</t>
  </si>
  <si>
    <t>韦幸怡</t>
  </si>
  <si>
    <t>5225450104911</t>
  </si>
  <si>
    <t>梁心怡</t>
  </si>
  <si>
    <t>5125450107621</t>
  </si>
  <si>
    <t>唐海川</t>
  </si>
  <si>
    <t>5225420405288</t>
  </si>
  <si>
    <t>陈暖昕</t>
  </si>
  <si>
    <t>5125450104979</t>
  </si>
  <si>
    <t>沈杰锐</t>
  </si>
  <si>
    <t>5225450104946</t>
  </si>
  <si>
    <t>吴嘉琦</t>
  </si>
  <si>
    <t>5225450105027</t>
  </si>
  <si>
    <t>晏兰鑫</t>
  </si>
  <si>
    <t>5225450104859</t>
  </si>
  <si>
    <t>林紫涵</t>
  </si>
  <si>
    <t>5125450104918</t>
  </si>
  <si>
    <t>曾梓洋</t>
  </si>
  <si>
    <t>5225450104841</t>
  </si>
  <si>
    <t>戴瑜晴</t>
  </si>
  <si>
    <t>5225450104824</t>
  </si>
  <si>
    <t>覃湘悦</t>
  </si>
  <si>
    <t>5225450104836</t>
  </si>
  <si>
    <t>陈日铃</t>
  </si>
  <si>
    <t>5225450104843</t>
  </si>
  <si>
    <t>邓晓蕾</t>
  </si>
  <si>
    <t>5225450104932</t>
  </si>
  <si>
    <t>胡湘徽</t>
  </si>
  <si>
    <t>5225450105072</t>
  </si>
  <si>
    <t>容一蓝</t>
  </si>
  <si>
    <t>5125450105101</t>
  </si>
  <si>
    <t>沈荣鑫</t>
  </si>
  <si>
    <t>5125450104856</t>
  </si>
  <si>
    <t>周冰亮</t>
  </si>
  <si>
    <t>5225450104964</t>
  </si>
  <si>
    <t>黄雅舒</t>
  </si>
  <si>
    <t>5125450105037</t>
  </si>
  <si>
    <t>古奕飞</t>
  </si>
  <si>
    <t>5225450105046</t>
  </si>
  <si>
    <t>梁佳茹</t>
  </si>
  <si>
    <t>5125450105099</t>
  </si>
  <si>
    <t>吴时涛</t>
  </si>
  <si>
    <t>5125450107557</t>
  </si>
  <si>
    <t>金嘉梁</t>
  </si>
  <si>
    <t>5225450104985</t>
  </si>
  <si>
    <t>钟曼怡</t>
  </si>
  <si>
    <t>5225450104948</t>
  </si>
  <si>
    <t>熊佳晨</t>
  </si>
  <si>
    <t>5125450105023</t>
  </si>
  <si>
    <t>许楷潮</t>
  </si>
  <si>
    <t>5225450105014</t>
  </si>
  <si>
    <t>周洁霓</t>
  </si>
  <si>
    <t>5225450105104</t>
  </si>
  <si>
    <t>王湘妮</t>
  </si>
  <si>
    <t>5225450105050</t>
  </si>
  <si>
    <t>戴英言</t>
  </si>
  <si>
    <t>5125450105007</t>
  </si>
  <si>
    <t>潘炎强</t>
  </si>
  <si>
    <t>5225450104908</t>
  </si>
  <si>
    <t>何颖</t>
  </si>
  <si>
    <t>5225450104931</t>
  </si>
  <si>
    <t>陈一鸣</t>
  </si>
  <si>
    <t>5225450107676</t>
  </si>
  <si>
    <t>张枫笛</t>
  </si>
  <si>
    <t>5225450104975</t>
  </si>
  <si>
    <t>何琦琦</t>
  </si>
  <si>
    <t>5225450104857</t>
  </si>
  <si>
    <t>王怡</t>
  </si>
  <si>
    <t>5225450104929</t>
  </si>
  <si>
    <t>黎乐希</t>
  </si>
  <si>
    <t>5225450105025</t>
  </si>
  <si>
    <t>吴小滢</t>
  </si>
  <si>
    <t>5125450104817</t>
  </si>
  <si>
    <t>莫焯越</t>
  </si>
  <si>
    <t>5125450104923</t>
  </si>
  <si>
    <t>杨承进</t>
  </si>
  <si>
    <t>5125450104981</t>
  </si>
  <si>
    <t>李世杰</t>
  </si>
  <si>
    <t>5225140103363</t>
  </si>
  <si>
    <t>梁炜茵</t>
  </si>
  <si>
    <t>5125450105051</t>
  </si>
  <si>
    <t>陈晓彬</t>
  </si>
  <si>
    <t>5125450104935</t>
  </si>
  <si>
    <t>汤培兴</t>
  </si>
  <si>
    <t>5225450105022</t>
  </si>
  <si>
    <t>曾柳敏</t>
  </si>
  <si>
    <t>5125450105053</t>
  </si>
  <si>
    <t>邱柯贤</t>
  </si>
  <si>
    <t>5125450105095</t>
  </si>
  <si>
    <t>曾鑫艺</t>
  </si>
  <si>
    <t>5125450107390</t>
  </si>
  <si>
    <t>黄钊阁</t>
  </si>
  <si>
    <t>5225450105076</t>
  </si>
  <si>
    <t>江欣慧</t>
  </si>
  <si>
    <t>5125450105090</t>
  </si>
  <si>
    <t>邱子轩</t>
  </si>
  <si>
    <t>5225450105107</t>
  </si>
  <si>
    <t>孙美玲</t>
  </si>
  <si>
    <t>5225450105094</t>
  </si>
  <si>
    <t>刘雨欣</t>
  </si>
  <si>
    <t>5125450104827</t>
  </si>
  <si>
    <t>王寿棋</t>
  </si>
  <si>
    <t>5125450104936</t>
  </si>
  <si>
    <t>郑宗博</t>
  </si>
  <si>
    <t>5125450104813</t>
  </si>
  <si>
    <t>刘展玮</t>
  </si>
  <si>
    <t>5225450104885</t>
  </si>
  <si>
    <t>韦佳欣</t>
  </si>
  <si>
    <t>5225450107492</t>
  </si>
  <si>
    <t>龙海灵</t>
  </si>
  <si>
    <t>5125450104914</t>
  </si>
  <si>
    <t>黄增钦</t>
  </si>
  <si>
    <t>5125450107671</t>
  </si>
  <si>
    <t>刘峻熙</t>
  </si>
  <si>
    <t>5125450107668</t>
  </si>
  <si>
    <t>李承阳</t>
  </si>
  <si>
    <t>5225450104988</t>
  </si>
  <si>
    <t>韩梓雅</t>
  </si>
  <si>
    <t>5225450105091</t>
  </si>
  <si>
    <t>李梓欣</t>
  </si>
  <si>
    <t>5225480305839</t>
  </si>
  <si>
    <t>李欣桐</t>
  </si>
  <si>
    <t>5125450105108</t>
  </si>
  <si>
    <t>冯伟鹏</t>
  </si>
  <si>
    <t>5125450105089</t>
  </si>
  <si>
    <t>张航</t>
  </si>
  <si>
    <t>5225450105020</t>
  </si>
  <si>
    <t>翁玮</t>
  </si>
  <si>
    <t>5225260802298</t>
  </si>
  <si>
    <t>叶雯妤</t>
  </si>
  <si>
    <t>5125450105055</t>
  </si>
  <si>
    <t>唐悦铭</t>
  </si>
  <si>
    <t>5125450105062</t>
  </si>
  <si>
    <t>罗俊楠</t>
  </si>
  <si>
    <t>5225450105100</t>
  </si>
  <si>
    <t>老乐琦</t>
  </si>
  <si>
    <t>5125450104996</t>
  </si>
  <si>
    <t>梁颢曦</t>
  </si>
  <si>
    <t>5125450105103</t>
  </si>
  <si>
    <t>纪思在</t>
  </si>
  <si>
    <t>5125450104878</t>
  </si>
  <si>
    <t>陈思远</t>
  </si>
  <si>
    <t>5225450104920</t>
  </si>
  <si>
    <t>黄盈莹</t>
  </si>
  <si>
    <t>5125450104884</t>
  </si>
  <si>
    <t>陈鹉宾</t>
  </si>
  <si>
    <t>5225450105088</t>
  </si>
  <si>
    <t>吴曼琦</t>
  </si>
  <si>
    <t>5125450104960</t>
  </si>
  <si>
    <t>邓浩臻</t>
  </si>
  <si>
    <t>5225450104891</t>
  </si>
  <si>
    <t>吴俊燕</t>
  </si>
  <si>
    <t>5225450105059</t>
  </si>
  <si>
    <t>陈思彤</t>
  </si>
  <si>
    <t>5225450104886</t>
  </si>
  <si>
    <t>温颖易</t>
  </si>
  <si>
    <t>5225450105045</t>
  </si>
  <si>
    <t>邓易婷</t>
  </si>
  <si>
    <t>5125450105036</t>
  </si>
  <si>
    <t>李思宏</t>
  </si>
  <si>
    <t>5125450105074</t>
  </si>
  <si>
    <t>丘宇程</t>
  </si>
  <si>
    <t>5125450105015</t>
  </si>
  <si>
    <t>赖恩熙</t>
  </si>
  <si>
    <t>5125450104955</t>
  </si>
  <si>
    <t>李楠</t>
  </si>
  <si>
    <t>5125450105081</t>
  </si>
  <si>
    <t>巫冠桦</t>
  </si>
  <si>
    <t>2025护理6班</t>
  </si>
  <si>
    <t>5125450104916</t>
  </si>
  <si>
    <t>肖力宾</t>
  </si>
  <si>
    <t>5125450105033</t>
  </si>
  <si>
    <t>杨子聪</t>
  </si>
  <si>
    <t>5125450104949</t>
  </si>
  <si>
    <t>廖祖宏</t>
  </si>
  <si>
    <t>5125450105013</t>
  </si>
  <si>
    <t>邱杰伦</t>
  </si>
  <si>
    <t>5125450105048</t>
  </si>
  <si>
    <t>5125450107674</t>
  </si>
  <si>
    <t>宋承霖</t>
  </si>
  <si>
    <t>5225450105080</t>
  </si>
  <si>
    <t>邹睿敏</t>
  </si>
  <si>
    <t>5225450104888</t>
  </si>
  <si>
    <t>吴倩莹</t>
  </si>
  <si>
    <t>5225450107669</t>
  </si>
  <si>
    <t>翁诗宜</t>
  </si>
  <si>
    <t>5225450105010</t>
  </si>
  <si>
    <t>黄文欢</t>
  </si>
  <si>
    <t>5225450104930</t>
  </si>
  <si>
    <t>李美辰</t>
  </si>
  <si>
    <t>5225450107335</t>
  </si>
  <si>
    <t>李佳锌</t>
  </si>
  <si>
    <t>5225450104853</t>
  </si>
  <si>
    <t>莫文静</t>
  </si>
  <si>
    <t>5125420405241</t>
  </si>
  <si>
    <t>梁文政</t>
  </si>
  <si>
    <t>5125450105039</t>
  </si>
  <si>
    <t>李贤哲</t>
  </si>
  <si>
    <t>5125450105028</t>
  </si>
  <si>
    <t>胡相元</t>
  </si>
  <si>
    <t>5125450104842</t>
  </si>
  <si>
    <t>张福林</t>
  </si>
  <si>
    <t>5225450104845</t>
  </si>
  <si>
    <t>徐钰媛</t>
  </si>
  <si>
    <t>5125450104875</t>
  </si>
  <si>
    <t>袁俊钊</t>
  </si>
  <si>
    <t>5125450105067</t>
  </si>
  <si>
    <t>李键</t>
  </si>
  <si>
    <t>5225450104837</t>
  </si>
  <si>
    <t>包容</t>
  </si>
  <si>
    <t>5125450105084</t>
  </si>
  <si>
    <t>马俊铖</t>
  </si>
  <si>
    <t>5125450105057</t>
  </si>
  <si>
    <t>杨烨</t>
  </si>
  <si>
    <t>5125450105093</t>
  </si>
  <si>
    <t>张其暄</t>
  </si>
  <si>
    <t>5125450104906</t>
  </si>
  <si>
    <t>张运</t>
  </si>
  <si>
    <t>5125450105092</t>
  </si>
  <si>
    <t>王奕枫</t>
  </si>
  <si>
    <t>5125450104864</t>
  </si>
  <si>
    <t>魏贝易</t>
  </si>
  <si>
    <t>5125450104924</t>
  </si>
  <si>
    <t>王泺华</t>
  </si>
  <si>
    <t>5125450105042</t>
  </si>
  <si>
    <t>谭皓轩</t>
  </si>
  <si>
    <t>5125450105077</t>
  </si>
  <si>
    <t>陈首宇</t>
  </si>
  <si>
    <t>5125420505578</t>
  </si>
  <si>
    <t>朱启航</t>
  </si>
  <si>
    <t>5225450105003</t>
  </si>
  <si>
    <t>唐彬</t>
  </si>
  <si>
    <t>5225450105082</t>
  </si>
  <si>
    <t>肖雅丹</t>
  </si>
  <si>
    <t>5125450105002</t>
  </si>
  <si>
    <t>黄铭翰</t>
  </si>
  <si>
    <t>5125260102528</t>
  </si>
  <si>
    <t>刘益锋</t>
  </si>
  <si>
    <t>5125450104977</t>
  </si>
  <si>
    <t>张嘉杰</t>
  </si>
  <si>
    <t>5125450104978</t>
  </si>
  <si>
    <t>张烨斌</t>
  </si>
  <si>
    <t>5125450104828</t>
  </si>
  <si>
    <t>钟秉燃</t>
  </si>
  <si>
    <t>5125450104904</t>
  </si>
  <si>
    <t>徐子涵</t>
  </si>
  <si>
    <t>5125450104995</t>
  </si>
  <si>
    <t>叶泳森</t>
  </si>
  <si>
    <t>5225450105087</t>
  </si>
  <si>
    <t>胡璟</t>
  </si>
  <si>
    <t>5225450104967</t>
  </si>
  <si>
    <t>邓希澹</t>
  </si>
  <si>
    <t>5225450104915</t>
  </si>
  <si>
    <t>陈家楠</t>
  </si>
  <si>
    <t>5225140103492</t>
  </si>
  <si>
    <t>韦楹楹</t>
  </si>
  <si>
    <t>5225450105012</t>
  </si>
  <si>
    <t>胡浠琳</t>
  </si>
  <si>
    <t>5125450105024</t>
  </si>
  <si>
    <t>刘雨悦</t>
  </si>
  <si>
    <t>5125450104993</t>
  </si>
  <si>
    <t>杨子洋</t>
  </si>
  <si>
    <t>5223450103417</t>
  </si>
  <si>
    <t>李陈燕</t>
  </si>
  <si>
    <t>23护理1班</t>
  </si>
  <si>
    <t>5223450103385</t>
  </si>
  <si>
    <t>林瑞欣</t>
  </si>
  <si>
    <t>5223450103393</t>
  </si>
  <si>
    <t>黄语嫣</t>
  </si>
  <si>
    <t>5123450103379</t>
  </si>
  <si>
    <t>叶鹏飞</t>
  </si>
  <si>
    <t>5223450103370</t>
  </si>
  <si>
    <t>成雯诗</t>
  </si>
  <si>
    <t>5223450103391</t>
  </si>
  <si>
    <t>张文彩</t>
  </si>
  <si>
    <t>5223450103389</t>
  </si>
  <si>
    <t>吴晓桐</t>
  </si>
  <si>
    <t>5223450103405</t>
  </si>
  <si>
    <t>庄郁婷</t>
  </si>
  <si>
    <t>5223450103388</t>
  </si>
  <si>
    <t>江天丽</t>
  </si>
  <si>
    <t>5223450103387</t>
  </si>
  <si>
    <t>邓韵怡</t>
  </si>
  <si>
    <t>5223450103408</t>
  </si>
  <si>
    <t>罗小燕</t>
  </si>
  <si>
    <t>5123450103413</t>
  </si>
  <si>
    <t>周炜彬</t>
  </si>
  <si>
    <t>5223450103404</t>
  </si>
  <si>
    <t>林铱云</t>
  </si>
  <si>
    <t>5223450103369</t>
  </si>
  <si>
    <t>谭蔼琳</t>
  </si>
  <si>
    <t>5223450103401</t>
  </si>
  <si>
    <t>黎红菲</t>
  </si>
  <si>
    <t>5223450103400</t>
  </si>
  <si>
    <t>蔡静宜</t>
  </si>
  <si>
    <t>5223450103376</t>
  </si>
  <si>
    <t>江涟漪</t>
  </si>
  <si>
    <t>5223450103377</t>
  </si>
  <si>
    <t>黄姝文</t>
  </si>
  <si>
    <t>5223230302933</t>
  </si>
  <si>
    <t>韦楚桐</t>
  </si>
  <si>
    <t>5223450103380</t>
  </si>
  <si>
    <t>陈钰盈</t>
  </si>
  <si>
    <t>5123450103399</t>
  </si>
  <si>
    <t>李锰浩</t>
  </si>
  <si>
    <t>5223450103412</t>
  </si>
  <si>
    <t>陈子瑶</t>
  </si>
  <si>
    <t>5223450103398</t>
  </si>
  <si>
    <t>李粤姿</t>
  </si>
  <si>
    <t>5123450103375</t>
  </si>
  <si>
    <t>梁灿</t>
  </si>
  <si>
    <t>5123450103366</t>
  </si>
  <si>
    <t>邵梓毅</t>
  </si>
  <si>
    <t>5223450103411</t>
  </si>
  <si>
    <t>饶涵曦</t>
  </si>
  <si>
    <t>5223450103394</t>
  </si>
  <si>
    <t>陈滢</t>
  </si>
  <si>
    <t>5223450103392</t>
  </si>
  <si>
    <t>何雨诗</t>
  </si>
  <si>
    <t>5223450103367</t>
  </si>
  <si>
    <t>梁锦瑜</t>
  </si>
  <si>
    <t>5123450103396</t>
  </si>
  <si>
    <t>李登科</t>
  </si>
  <si>
    <t>5123450103406</t>
  </si>
  <si>
    <t>何家俊</t>
  </si>
  <si>
    <t>5123450103403</t>
  </si>
  <si>
    <t>温家豪</t>
  </si>
  <si>
    <t>5223450103416</t>
  </si>
  <si>
    <t>何婷婷</t>
  </si>
  <si>
    <t>5223450103397</t>
  </si>
  <si>
    <t>钟丽渊</t>
  </si>
  <si>
    <t>5223450103402</t>
  </si>
  <si>
    <t>郑日琳</t>
  </si>
  <si>
    <t>5123450103371</t>
  </si>
  <si>
    <t>赖佳权</t>
  </si>
  <si>
    <t>5223450103415</t>
  </si>
  <si>
    <t>古晗意</t>
  </si>
  <si>
    <t>5123450103368</t>
  </si>
  <si>
    <t>杨俊</t>
  </si>
  <si>
    <t>5123450103395</t>
  </si>
  <si>
    <t>周振宇</t>
  </si>
  <si>
    <t>5123450103378</t>
  </si>
  <si>
    <t>林海</t>
  </si>
  <si>
    <t>5223450103381</t>
  </si>
  <si>
    <t>程月娴</t>
  </si>
  <si>
    <t>5123450103374</t>
  </si>
  <si>
    <t>陈号文</t>
  </si>
  <si>
    <t>5223450103409</t>
  </si>
  <si>
    <t>薛瑜婷</t>
  </si>
  <si>
    <t>5123450103382</t>
  </si>
  <si>
    <t>杜旭冉</t>
  </si>
  <si>
    <t>5223450103414</t>
  </si>
  <si>
    <t>黄韵</t>
  </si>
  <si>
    <t>5123450103383</t>
  </si>
  <si>
    <t>欧阳城竹</t>
  </si>
  <si>
    <t>5123450103384</t>
  </si>
  <si>
    <t>张涌棋</t>
  </si>
  <si>
    <t>5123450103386</t>
  </si>
  <si>
    <t>曾锦豪</t>
  </si>
  <si>
    <t>5123450103372</t>
  </si>
  <si>
    <t>凌振浩</t>
  </si>
  <si>
    <t>5223450103438</t>
  </si>
  <si>
    <t>李果</t>
  </si>
  <si>
    <t>2023</t>
  </si>
  <si>
    <t>23护理2班</t>
  </si>
  <si>
    <t>3.69</t>
  </si>
  <si>
    <t>5223450103422</t>
  </si>
  <si>
    <t>黄小婷</t>
  </si>
  <si>
    <t>3.47</t>
  </si>
  <si>
    <t>5223450103435</t>
  </si>
  <si>
    <t>杨君玉</t>
  </si>
  <si>
    <t>3.39</t>
  </si>
  <si>
    <t>5223450103420</t>
  </si>
  <si>
    <t>涂献方</t>
  </si>
  <si>
    <t>3.72</t>
  </si>
  <si>
    <t>5223450103461</t>
  </si>
  <si>
    <t>欧舒琪</t>
  </si>
  <si>
    <t>3.64</t>
  </si>
  <si>
    <t>5223450103441</t>
  </si>
  <si>
    <t>张晓岚</t>
  </si>
  <si>
    <t>3.76</t>
  </si>
  <si>
    <t>5223450103467</t>
  </si>
  <si>
    <t>孔焯盈</t>
  </si>
  <si>
    <t>3.74</t>
  </si>
  <si>
    <t>5223450103423</t>
  </si>
  <si>
    <t>方亦菲</t>
  </si>
  <si>
    <t>3.34</t>
  </si>
  <si>
    <t>5223420104977</t>
  </si>
  <si>
    <t>冯丹萍</t>
  </si>
  <si>
    <t>3.41</t>
  </si>
  <si>
    <t>5223450103465</t>
  </si>
  <si>
    <t>黎周青</t>
  </si>
  <si>
    <t>3.53</t>
  </si>
  <si>
    <t>5123450103448</t>
  </si>
  <si>
    <t>韩俊锋</t>
  </si>
  <si>
    <t>5223450103433</t>
  </si>
  <si>
    <t>刘耿宏</t>
  </si>
  <si>
    <t>3.50</t>
  </si>
  <si>
    <t>5223150801329</t>
  </si>
  <si>
    <t>陈冬宜</t>
  </si>
  <si>
    <t>3.35</t>
  </si>
  <si>
    <t>5223450103440</t>
  </si>
  <si>
    <t>吴梦婷</t>
  </si>
  <si>
    <t>3.51</t>
  </si>
  <si>
    <t>5223450103436</t>
  </si>
  <si>
    <t>罗颖茵</t>
  </si>
  <si>
    <t>5223450103431</t>
  </si>
  <si>
    <t>杨雅钧</t>
  </si>
  <si>
    <t>3.44</t>
  </si>
  <si>
    <t>5223450103418</t>
  </si>
  <si>
    <t>冯佳音</t>
  </si>
  <si>
    <t>3.45</t>
  </si>
  <si>
    <t>5223450103424</t>
  </si>
  <si>
    <t>刘彤彤</t>
  </si>
  <si>
    <t>3.38</t>
  </si>
  <si>
    <t>5223450103455</t>
  </si>
  <si>
    <t>何颖彤</t>
  </si>
  <si>
    <t>5223450103428</t>
  </si>
  <si>
    <t>刘松林</t>
  </si>
  <si>
    <t>5123450103439</t>
  </si>
  <si>
    <t>朱培锋</t>
  </si>
  <si>
    <t>5123450103459</t>
  </si>
  <si>
    <t>潘家兴</t>
  </si>
  <si>
    <t>5123450103462</t>
  </si>
  <si>
    <t>郑植</t>
  </si>
  <si>
    <t>5223450103421</t>
  </si>
  <si>
    <t>陈嘉璐</t>
  </si>
  <si>
    <t>5123450103429</t>
  </si>
  <si>
    <t>邓嘉斌</t>
  </si>
  <si>
    <t>5223450103450</t>
  </si>
  <si>
    <t>陈雅亿</t>
  </si>
  <si>
    <t>5223450103449</t>
  </si>
  <si>
    <t>洪晨欣</t>
  </si>
  <si>
    <t>5223450103457</t>
  </si>
  <si>
    <t>张伟敏</t>
  </si>
  <si>
    <t>5123450103442</t>
  </si>
  <si>
    <t>刘灿炀</t>
  </si>
  <si>
    <t>5123450103463</t>
  </si>
  <si>
    <t>黄子钧</t>
  </si>
  <si>
    <t>5223450103468</t>
  </si>
  <si>
    <t>陈玉琳</t>
  </si>
  <si>
    <t>5223450103427</t>
  </si>
  <si>
    <t>姚睿</t>
  </si>
  <si>
    <t>5123450103446</t>
  </si>
  <si>
    <t>邓竞放</t>
  </si>
  <si>
    <t>5123450103434</t>
  </si>
  <si>
    <t>罗嘉权</t>
  </si>
  <si>
    <t>5223450103458</t>
  </si>
  <si>
    <t>陈怡帆</t>
  </si>
  <si>
    <t>5223450103453</t>
  </si>
  <si>
    <t>彭欣怡</t>
  </si>
  <si>
    <t>5123450103430</t>
  </si>
  <si>
    <t>贺凯文</t>
  </si>
  <si>
    <t>5123450103454</t>
  </si>
  <si>
    <t>黄杏信</t>
  </si>
  <si>
    <t>5123450103456</t>
  </si>
  <si>
    <t>李秉哲</t>
  </si>
  <si>
    <t>5123450103426</t>
  </si>
  <si>
    <t>汤俊烨</t>
  </si>
  <si>
    <t>5123450103444</t>
  </si>
  <si>
    <t>曾鸿</t>
  </si>
  <si>
    <t>5223450103466</t>
  </si>
  <si>
    <t>黄炜嘉</t>
  </si>
  <si>
    <t>5123230302952</t>
  </si>
  <si>
    <t>冯杨彬</t>
  </si>
  <si>
    <t>5123450103432</t>
  </si>
  <si>
    <t>骆伟彬</t>
  </si>
  <si>
    <t>5223450103443</t>
  </si>
  <si>
    <t>李好</t>
  </si>
  <si>
    <t>5223450103425</t>
  </si>
  <si>
    <t>梁耀丹</t>
  </si>
  <si>
    <t>5123450103419</t>
  </si>
  <si>
    <t>陈明博</t>
  </si>
  <si>
    <t>5123450103445</t>
  </si>
  <si>
    <t>李岱昕</t>
  </si>
  <si>
    <t>5223450103464</t>
  </si>
  <si>
    <t>张芊桐</t>
  </si>
  <si>
    <t>5123450103437</t>
  </si>
  <si>
    <t>容嘉熙</t>
  </si>
  <si>
    <t>5223450103506</t>
  </si>
  <si>
    <t>余柳漫</t>
  </si>
  <si>
    <t>23护理3班</t>
  </si>
  <si>
    <t>5223450103495</t>
  </si>
  <si>
    <t>黎巧玲</t>
  </si>
  <si>
    <t>5123450103473</t>
  </si>
  <si>
    <t>刘俊烨</t>
  </si>
  <si>
    <t>5223450103517</t>
  </si>
  <si>
    <t>张湉玮</t>
  </si>
  <si>
    <t>5223450103508</t>
  </si>
  <si>
    <t>高文娜</t>
  </si>
  <si>
    <t>5223450103494</t>
  </si>
  <si>
    <t>朱思盈</t>
  </si>
  <si>
    <t>5223450103500</t>
  </si>
  <si>
    <t>刘丹青</t>
  </si>
  <si>
    <t>5223450103521</t>
  </si>
  <si>
    <t>徐梓珊</t>
  </si>
  <si>
    <t>5223450103507</t>
  </si>
  <si>
    <t>赖梦玲</t>
  </si>
  <si>
    <t>5223450103486</t>
  </si>
  <si>
    <t>黄颖铟</t>
  </si>
  <si>
    <t>5123450103514</t>
  </si>
  <si>
    <t>廖海平</t>
  </si>
  <si>
    <t>5223450103516</t>
  </si>
  <si>
    <t>林子楠</t>
  </si>
  <si>
    <t>5223450103497</t>
  </si>
  <si>
    <t>邱思涵</t>
  </si>
  <si>
    <t>5223450103480</t>
  </si>
  <si>
    <t>肖乐乐</t>
  </si>
  <si>
    <t>5223450103511</t>
  </si>
  <si>
    <t>刘怡宁</t>
  </si>
  <si>
    <t>5223450103472</t>
  </si>
  <si>
    <t>邹瑾洁</t>
  </si>
  <si>
    <t>5223450103513</t>
  </si>
  <si>
    <t>黄贝萱</t>
  </si>
  <si>
    <t>5223450103498</t>
  </si>
  <si>
    <t>江晓彤</t>
  </si>
  <si>
    <t>5223450103478</t>
  </si>
  <si>
    <t>黄梓琪</t>
  </si>
  <si>
    <t>5223450103481</t>
  </si>
  <si>
    <t>方钰慧</t>
  </si>
  <si>
    <t>5223450103492</t>
  </si>
  <si>
    <t>胡雨睿</t>
  </si>
  <si>
    <t>5223230102861</t>
  </si>
  <si>
    <t>夏露莹</t>
  </si>
  <si>
    <t>5223450103499</t>
  </si>
  <si>
    <t>蔡茵婷</t>
  </si>
  <si>
    <t>5223450103501</t>
  </si>
  <si>
    <t>李建敏</t>
  </si>
  <si>
    <t>5223450103484</t>
  </si>
  <si>
    <t>宋晓华</t>
  </si>
  <si>
    <t>5223450103520</t>
  </si>
  <si>
    <t>许晶琳</t>
  </si>
  <si>
    <t>5123450103485</t>
  </si>
  <si>
    <t>林圣焕</t>
  </si>
  <si>
    <t>5223450103515</t>
  </si>
  <si>
    <t>梁素桦</t>
  </si>
  <si>
    <t>5123450103496</t>
  </si>
  <si>
    <t>朱熙健</t>
  </si>
  <si>
    <t>5223450103491</t>
  </si>
  <si>
    <t>赖紫怡</t>
  </si>
  <si>
    <t>5223450103509</t>
  </si>
  <si>
    <t>冯乐思</t>
  </si>
  <si>
    <t>5223450103488</t>
  </si>
  <si>
    <t>姚嘉茵</t>
  </si>
  <si>
    <t>5123450103503</t>
  </si>
  <si>
    <t>江培浩</t>
  </si>
  <si>
    <t>5123450103490</t>
  </si>
  <si>
    <t>戴槟轩</t>
  </si>
  <si>
    <t>5123450103474</t>
  </si>
  <si>
    <t>曾德钦</t>
  </si>
  <si>
    <t>5223450103470</t>
  </si>
  <si>
    <t>乐巧莹</t>
  </si>
  <si>
    <t>5123450103510</t>
  </si>
  <si>
    <t>周晓文</t>
  </si>
  <si>
    <t>5223450103504</t>
  </si>
  <si>
    <t>季鹏飞</t>
  </si>
  <si>
    <t>5223450103483</t>
  </si>
  <si>
    <t>雷文静</t>
  </si>
  <si>
    <t>5223450103502</t>
  </si>
  <si>
    <t>刘芷菁</t>
  </si>
  <si>
    <t>5123450103512</t>
  </si>
  <si>
    <t>柯凯显</t>
  </si>
  <si>
    <t>5123450103475</t>
  </si>
  <si>
    <t>李宇熙</t>
  </si>
  <si>
    <t>5223450103518</t>
  </si>
  <si>
    <t>李智慧</t>
  </si>
  <si>
    <t>5223450103479</t>
  </si>
  <si>
    <t>马慧琳</t>
  </si>
  <si>
    <t>5123450103471</t>
  </si>
  <si>
    <t>梁俊彬</t>
  </si>
  <si>
    <t>5223450103493</t>
  </si>
  <si>
    <t>何小婉</t>
  </si>
  <si>
    <t>5223450103539</t>
  </si>
  <si>
    <t>潘燕丽</t>
  </si>
  <si>
    <t>23护理4班</t>
  </si>
  <si>
    <t>5223450103538</t>
  </si>
  <si>
    <t>陆健佳</t>
  </si>
  <si>
    <t>5223450103535</t>
  </si>
  <si>
    <t>吴紫雨</t>
  </si>
  <si>
    <t>5223450103554</t>
  </si>
  <si>
    <t>叶翩翩</t>
  </si>
  <si>
    <t>5223450103570</t>
  </si>
  <si>
    <t>许芝荧</t>
  </si>
  <si>
    <t>5223450103524</t>
  </si>
  <si>
    <t>黄旭彤</t>
  </si>
  <si>
    <t>5223450103557</t>
  </si>
  <si>
    <t>骆培兰</t>
  </si>
  <si>
    <t>5223450103571</t>
  </si>
  <si>
    <t>周静欣</t>
  </si>
  <si>
    <t>5223450103548</t>
  </si>
  <si>
    <t>张巧玲</t>
  </si>
  <si>
    <t>5223450103561</t>
  </si>
  <si>
    <t>黄奕蓉</t>
  </si>
  <si>
    <t>5123450103522</t>
  </si>
  <si>
    <t>庄浩南</t>
  </si>
  <si>
    <t>5223450103568</t>
  </si>
  <si>
    <t>洪硕</t>
  </si>
  <si>
    <t>5223450103555</t>
  </si>
  <si>
    <t>吴梦</t>
  </si>
  <si>
    <t>5223450103531</t>
  </si>
  <si>
    <t>黎小希</t>
  </si>
  <si>
    <t>5223450103563</t>
  </si>
  <si>
    <t>朱碧琳</t>
  </si>
  <si>
    <t>5223450103540</t>
  </si>
  <si>
    <t>王惠茵</t>
  </si>
  <si>
    <t>5223450103528</t>
  </si>
  <si>
    <t>钟慧倩</t>
  </si>
  <si>
    <t>5223450103532</t>
  </si>
  <si>
    <t>吴嘉淇</t>
  </si>
  <si>
    <t>5223450103547</t>
  </si>
  <si>
    <t>庄婷婷</t>
  </si>
  <si>
    <t>5223450103551</t>
  </si>
  <si>
    <t>陈丽莎</t>
  </si>
  <si>
    <t>5123450103527</t>
  </si>
  <si>
    <t>陈耿丞</t>
  </si>
  <si>
    <t>5223450103566</t>
  </si>
  <si>
    <t>王卓君</t>
  </si>
  <si>
    <t>5123450103565</t>
  </si>
  <si>
    <t>林琦枫</t>
  </si>
  <si>
    <t>5223450103569</t>
  </si>
  <si>
    <t>罗晓彤</t>
  </si>
  <si>
    <t>5223450103550</t>
  </si>
  <si>
    <t>陈海甄</t>
  </si>
  <si>
    <t>5223450103567</t>
  </si>
  <si>
    <t>蓝乐茹</t>
  </si>
  <si>
    <t>5223450103537</t>
  </si>
  <si>
    <t>麦子盈</t>
  </si>
  <si>
    <t>5123450103556</t>
  </si>
  <si>
    <t>范沅鸿</t>
  </si>
  <si>
    <t>5223450103544</t>
  </si>
  <si>
    <t>陈灿</t>
  </si>
  <si>
    <t>5223450103525</t>
  </si>
  <si>
    <t>吴佩贤</t>
  </si>
  <si>
    <t>5223450103533</t>
  </si>
  <si>
    <t>赖忻睿</t>
  </si>
  <si>
    <t>5123450103523</t>
  </si>
  <si>
    <t>杜焯曦</t>
  </si>
  <si>
    <t>5223450103542</t>
  </si>
  <si>
    <t>林海琪</t>
  </si>
  <si>
    <t>5123450103541</t>
  </si>
  <si>
    <t>古华坚</t>
  </si>
  <si>
    <t>5223450103562</t>
  </si>
  <si>
    <t>陈思汝</t>
  </si>
  <si>
    <t>5223450103564</t>
  </si>
  <si>
    <t>黄秋欣</t>
  </si>
  <si>
    <t>5223450103530</t>
  </si>
  <si>
    <t>徐素情</t>
  </si>
  <si>
    <t>5123450103536</t>
  </si>
  <si>
    <t>黄俊涛</t>
  </si>
  <si>
    <t>5123450103546</t>
  </si>
  <si>
    <t>李斌</t>
  </si>
  <si>
    <t>5223450103558</t>
  </si>
  <si>
    <t>巫淑萍</t>
  </si>
  <si>
    <t>5223450103534</t>
  </si>
  <si>
    <t>余芮莹</t>
  </si>
  <si>
    <t>5223450103572</t>
  </si>
  <si>
    <t>黄歆</t>
  </si>
  <si>
    <t>5223450103552</t>
  </si>
  <si>
    <t>何韵诗</t>
  </si>
  <si>
    <t>5123450103545</t>
  </si>
  <si>
    <t>陈柏霖</t>
  </si>
  <si>
    <t>5123450103526</t>
  </si>
  <si>
    <t>刘淮</t>
  </si>
  <si>
    <t>5123450103553</t>
  </si>
  <si>
    <t>唐培博</t>
  </si>
  <si>
    <t>5223450103543</t>
  </si>
  <si>
    <t>罗雅雯</t>
  </si>
  <si>
    <t>5123450103559</t>
  </si>
  <si>
    <t>曹朗逸</t>
  </si>
  <si>
    <t>5123450103549</t>
  </si>
  <si>
    <t>汤家豪</t>
  </si>
  <si>
    <t>5223450103577</t>
  </si>
  <si>
    <t>朱晓仪</t>
  </si>
  <si>
    <t>23护理5班</t>
  </si>
  <si>
    <t>5223450103573</t>
  </si>
  <si>
    <t>张静</t>
  </si>
  <si>
    <t>5223450103603</t>
  </si>
  <si>
    <t>甘宝怡</t>
  </si>
  <si>
    <t>5223450103584</t>
  </si>
  <si>
    <t>陆雅雯</t>
  </si>
  <si>
    <t>5223450103575</t>
  </si>
  <si>
    <t>韩雨蓉</t>
  </si>
  <si>
    <t>5223450103597</t>
  </si>
  <si>
    <t>岑依婷</t>
  </si>
  <si>
    <t>5123450103623</t>
  </si>
  <si>
    <t>黄欣颖</t>
  </si>
  <si>
    <t>5223450103600</t>
  </si>
  <si>
    <t>刘晓玥</t>
  </si>
  <si>
    <t>5223450103585</t>
  </si>
  <si>
    <t>尹水仙</t>
  </si>
  <si>
    <t>5223450103622</t>
  </si>
  <si>
    <t>王宇</t>
  </si>
  <si>
    <t>5223450103610</t>
  </si>
  <si>
    <t>陈茵茵</t>
  </si>
  <si>
    <t>5223450103579</t>
  </si>
  <si>
    <t>梁子旖</t>
  </si>
  <si>
    <t>5223450103608</t>
  </si>
  <si>
    <t>刘晓丹</t>
  </si>
  <si>
    <t>5223450103578</t>
  </si>
  <si>
    <t>陈晓娜</t>
  </si>
  <si>
    <t>5223450103615</t>
  </si>
  <si>
    <t>许苇琳</t>
  </si>
  <si>
    <t>5223231302537</t>
  </si>
  <si>
    <t>刘妍悦</t>
  </si>
  <si>
    <t>5223450103619</t>
  </si>
  <si>
    <t>杜绮明</t>
  </si>
  <si>
    <t>5223450103601</t>
  </si>
  <si>
    <t>杨蕊</t>
  </si>
  <si>
    <t>5223450103621</t>
  </si>
  <si>
    <t>李思睿</t>
  </si>
  <si>
    <t>5223450103591</t>
  </si>
  <si>
    <t>邓依蕾</t>
  </si>
  <si>
    <t>5223450103607</t>
  </si>
  <si>
    <t>温美金</t>
  </si>
  <si>
    <t>5223450103587</t>
  </si>
  <si>
    <t>林映慧</t>
  </si>
  <si>
    <t>5223450103618</t>
  </si>
  <si>
    <t>冯映瑜</t>
  </si>
  <si>
    <t>5223450103574</t>
  </si>
  <si>
    <t>严惠敏</t>
  </si>
  <si>
    <t>5223450103589</t>
  </si>
  <si>
    <t>5123450103599</t>
  </si>
  <si>
    <t>黄创荣</t>
  </si>
  <si>
    <t>5223450103590</t>
  </si>
  <si>
    <t>麦日婵</t>
  </si>
  <si>
    <t>5223450103580</t>
  </si>
  <si>
    <t>邓小凤</t>
  </si>
  <si>
    <t>5123450103598</t>
  </si>
  <si>
    <t>陈麒麒</t>
  </si>
  <si>
    <t>5223450103611</t>
  </si>
  <si>
    <t>李宝瑜</t>
  </si>
  <si>
    <t>5123450103609</t>
  </si>
  <si>
    <t>黄文熙</t>
  </si>
  <si>
    <t>5223450103593</t>
  </si>
  <si>
    <t>谢欣仪</t>
  </si>
  <si>
    <t>5123450103613</t>
  </si>
  <si>
    <t>蔡炳豪</t>
  </si>
  <si>
    <t>5223450103604</t>
  </si>
  <si>
    <t>刘健萍</t>
  </si>
  <si>
    <t>5123450103586</t>
  </si>
  <si>
    <t>廖煜邦</t>
  </si>
  <si>
    <t>5223450103602</t>
  </si>
  <si>
    <t>徐子淇</t>
  </si>
  <si>
    <t>5123450103620</t>
  </si>
  <si>
    <t>蒋锟宇</t>
  </si>
  <si>
    <t>5223450103614</t>
  </si>
  <si>
    <t>余诗曼</t>
  </si>
  <si>
    <t>5223450103588</t>
  </si>
  <si>
    <t>曹富善</t>
  </si>
  <si>
    <t>5123450103582</t>
  </si>
  <si>
    <t>李治宏</t>
  </si>
  <si>
    <t>5223450103605</t>
  </si>
  <si>
    <t>古芳平</t>
  </si>
  <si>
    <t>5223450103581</t>
  </si>
  <si>
    <t>吴沛妍</t>
  </si>
  <si>
    <t>5123450103617</t>
  </si>
  <si>
    <t>陈铭瀚</t>
  </si>
  <si>
    <t>5223450103596</t>
  </si>
  <si>
    <t>梁晓兰</t>
  </si>
  <si>
    <t>5223450103606</t>
  </si>
  <si>
    <t>黄杨芹</t>
  </si>
  <si>
    <t>5123450103612</t>
  </si>
  <si>
    <t>候家昊</t>
  </si>
  <si>
    <t>5123450103583</t>
  </si>
  <si>
    <t>张学文</t>
  </si>
  <si>
    <t>5223450103594</t>
  </si>
  <si>
    <t>张任茹</t>
  </si>
  <si>
    <t>5223450103646</t>
  </si>
  <si>
    <t>范映菊</t>
  </si>
  <si>
    <t>23护理6班</t>
  </si>
  <si>
    <t>5223450103658</t>
  </si>
  <si>
    <t>吴熟华</t>
  </si>
  <si>
    <t>5223450103651</t>
  </si>
  <si>
    <t>李凯绵</t>
  </si>
  <si>
    <t>5223450103630</t>
  </si>
  <si>
    <t>陈雪茵</t>
  </si>
  <si>
    <t>5223450103636</t>
  </si>
  <si>
    <t>李佳湄</t>
  </si>
  <si>
    <t>5223450103659</t>
  </si>
  <si>
    <t>欧阳肇霞</t>
  </si>
  <si>
    <t>5223450103670</t>
  </si>
  <si>
    <t>杜彬彬</t>
  </si>
  <si>
    <t>5223450103664</t>
  </si>
  <si>
    <t>朱婷婷</t>
  </si>
  <si>
    <t>5223450103642</t>
  </si>
  <si>
    <t>曾晓彤</t>
  </si>
  <si>
    <t>5223450103660</t>
  </si>
  <si>
    <t>卢雪丽</t>
  </si>
  <si>
    <t>5223450103643</t>
  </si>
  <si>
    <t>吴新连</t>
  </si>
  <si>
    <t>5223450103669</t>
  </si>
  <si>
    <t>温雅琪</t>
  </si>
  <si>
    <t>5223450103662</t>
  </si>
  <si>
    <t>廖晓苑</t>
  </si>
  <si>
    <t>5223450103627</t>
  </si>
  <si>
    <t>邓宁馨</t>
  </si>
  <si>
    <t>5223450103644</t>
  </si>
  <si>
    <t>胡宝芯</t>
  </si>
  <si>
    <t>5223450103665</t>
  </si>
  <si>
    <t>陈紫妍</t>
  </si>
  <si>
    <t>5223450103640</t>
  </si>
  <si>
    <t>林晓筠</t>
  </si>
  <si>
    <t>5223450103656</t>
  </si>
  <si>
    <t>冯薏霖</t>
  </si>
  <si>
    <t>5223450103634</t>
  </si>
  <si>
    <t>蔡均宜</t>
  </si>
  <si>
    <t>5223450103626</t>
  </si>
  <si>
    <t>卢敏慧</t>
  </si>
  <si>
    <t>5223450103674</t>
  </si>
  <si>
    <t>卢欢</t>
  </si>
  <si>
    <t>5223450103657</t>
  </si>
  <si>
    <t>张国爽</t>
  </si>
  <si>
    <t>5223450103654</t>
  </si>
  <si>
    <t>林荧余</t>
  </si>
  <si>
    <t>5223450103667</t>
  </si>
  <si>
    <t>林思拙</t>
  </si>
  <si>
    <t>5123450103672</t>
  </si>
  <si>
    <t>袁华橙</t>
  </si>
  <si>
    <t>5223450103652</t>
  </si>
  <si>
    <t>李宝乐</t>
  </si>
  <si>
    <t>5223450103668</t>
  </si>
  <si>
    <t>邓诗琳</t>
  </si>
  <si>
    <t>5223450103631</t>
  </si>
  <si>
    <t>刘欣悦</t>
  </si>
  <si>
    <t>5223450103648</t>
  </si>
  <si>
    <t>李璐</t>
  </si>
  <si>
    <t>5223450103629</t>
  </si>
  <si>
    <t>张钰渝</t>
  </si>
  <si>
    <t>5223450103639</t>
  </si>
  <si>
    <t>张芸芸</t>
  </si>
  <si>
    <t>5123450103663</t>
  </si>
  <si>
    <t>梁展熙</t>
  </si>
  <si>
    <t>5223450103650</t>
  </si>
  <si>
    <t>苏惠英</t>
  </si>
  <si>
    <t>5223450103628</t>
  </si>
  <si>
    <t>黄彩丽</t>
  </si>
  <si>
    <t>5223450103633</t>
  </si>
  <si>
    <t>黎美妤</t>
  </si>
  <si>
    <t>5123450103624</t>
  </si>
  <si>
    <t>范俊嘉</t>
  </si>
  <si>
    <t>5123450103653</t>
  </si>
  <si>
    <t>梁广爔</t>
  </si>
  <si>
    <t>5123450103625</t>
  </si>
  <si>
    <t>江勉华</t>
  </si>
  <si>
    <t>5223450103671</t>
  </si>
  <si>
    <t>肖乐怡</t>
  </si>
  <si>
    <t>5223450103637</t>
  </si>
  <si>
    <t>谭嘉晴</t>
  </si>
  <si>
    <t>5123450103661</t>
  </si>
  <si>
    <t>刘润楠</t>
  </si>
  <si>
    <t>5223450103632</t>
  </si>
  <si>
    <t>余朝彤</t>
  </si>
  <si>
    <t>5123450103675</t>
  </si>
  <si>
    <t>黄诺贤</t>
  </si>
  <si>
    <t>5123450103635</t>
  </si>
  <si>
    <t>方铎霖</t>
  </si>
  <si>
    <t>5223450103649</t>
  </si>
  <si>
    <t>周烨丹</t>
  </si>
  <si>
    <t>5123450103655</t>
  </si>
  <si>
    <t>林郅涛</t>
  </si>
  <si>
    <t>5223450103673</t>
  </si>
  <si>
    <t>卢荟</t>
  </si>
  <si>
    <t>5123450103645</t>
  </si>
  <si>
    <t>梁桌烯</t>
  </si>
  <si>
    <t>5223450103638</t>
  </si>
  <si>
    <t>董晨希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</si>
</sst>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"/>
    <numFmt numFmtId="178" formatCode="#,##0.00_ "/>
    <numFmt numFmtId="179" formatCode="0.00_);[Red]\(0.00\)"/>
    <numFmt numFmtId="180" formatCode="0.0_ "/>
    <numFmt numFmtId="181" formatCode="0.000_ "/>
    <numFmt numFmtId="182" formatCode="0_ "/>
  </numFmts>
  <fonts count="41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等线"/>
      <charset val="134"/>
    </font>
    <font>
      <sz val="10"/>
      <name val="Arial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242424"/>
      <name val="宋体"/>
      <charset val="134"/>
    </font>
    <font>
      <sz val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微软雅黑"/>
      <charset val="134"/>
    </font>
    <font>
      <sz val="9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4" borderId="1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6" borderId="20" applyNumberFormat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7" borderId="21" applyNumberFormat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43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0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0" fontId="6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NumberFormat="1" applyFont="1" applyFill="1" applyBorder="1" applyAlignment="1">
      <alignment horizontal="left" vertical="center"/>
    </xf>
    <xf numFmtId="0" fontId="11" fillId="0" borderId="0" xfId="0" applyNumberFormat="1" applyFont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/>
    </xf>
    <xf numFmtId="177" fontId="11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7" fillId="0" borderId="0" xfId="0" applyFont="1" applyAlignment="1"/>
    <xf numFmtId="0" fontId="0" fillId="0" borderId="0" xfId="0" applyFont="1" applyFill="1"/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0" fontId="1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178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9" fontId="20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8" fontId="19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9" fontId="20" fillId="0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9" fontId="20" fillId="3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NumberFormat="1" applyBorder="1"/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Border="1"/>
    <xf numFmtId="0" fontId="0" fillId="0" borderId="8" xfId="0" applyNumberFormat="1" applyBorder="1"/>
    <xf numFmtId="0" fontId="0" fillId="0" borderId="0" xfId="0" applyNumberFormat="1"/>
    <xf numFmtId="0" fontId="0" fillId="0" borderId="9" xfId="0" applyNumberFormat="1" applyBorder="1"/>
    <xf numFmtId="0" fontId="0" fillId="0" borderId="10" xfId="0" applyBorder="1"/>
    <xf numFmtId="0" fontId="0" fillId="0" borderId="10" xfId="0" applyNumberFormat="1" applyBorder="1"/>
    <xf numFmtId="0" fontId="0" fillId="0" borderId="11" xfId="0" applyNumberFormat="1" applyBorder="1"/>
    <xf numFmtId="0" fontId="0" fillId="0" borderId="12" xfId="0" applyNumberFormat="1" applyBorder="1"/>
    <xf numFmtId="0" fontId="0" fillId="0" borderId="0" xfId="0" applyFill="1"/>
    <xf numFmtId="49" fontId="2" fillId="0" borderId="0" xfId="0" applyNumberFormat="1" applyFont="1" applyAlignment="1">
      <alignment horizontal="center"/>
    </xf>
    <xf numFmtId="0" fontId="2" fillId="0" borderId="0" xfId="0" applyFont="1"/>
    <xf numFmtId="180" fontId="0" fillId="0" borderId="0" xfId="0" applyNumberFormat="1" applyFont="1" applyAlignment="1">
      <alignment horizontal="center"/>
    </xf>
    <xf numFmtId="180" fontId="0" fillId="0" borderId="0" xfId="0" applyNumberFormat="1"/>
    <xf numFmtId="181" fontId="0" fillId="0" borderId="0" xfId="0" applyNumberFormat="1" applyFill="1"/>
    <xf numFmtId="176" fontId="0" fillId="0" borderId="0" xfId="0" applyNumberFormat="1" applyFont="1" applyAlignment="1"/>
    <xf numFmtId="182" fontId="0" fillId="0" borderId="0" xfId="0" applyNumberFormat="1" applyFont="1" applyAlignment="1">
      <alignment horizontal="center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182" fontId="2" fillId="0" borderId="1" xfId="0" applyNumberFormat="1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6" fillId="0" borderId="1" xfId="0" applyFont="1" applyBorder="1" applyAlignment="1" applyProtection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180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82" fontId="2" fillId="0" borderId="1" xfId="0" applyNumberFormat="1" applyFont="1" applyFill="1" applyBorder="1" applyAlignment="1">
      <alignment horizontal="center" vertical="center"/>
    </xf>
    <xf numFmtId="180" fontId="2" fillId="0" borderId="1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1" fillId="0" borderId="0" xfId="0" applyFont="1"/>
    <xf numFmtId="180" fontId="6" fillId="0" borderId="14" xfId="0" applyNumberFormat="1" applyFont="1" applyBorder="1" applyAlignment="1">
      <alignment horizontal="center" vertical="center"/>
    </xf>
    <xf numFmtId="180" fontId="6" fillId="0" borderId="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vertical="center"/>
    </xf>
    <xf numFmtId="0" fontId="6" fillId="0" borderId="15" xfId="0" applyFont="1" applyBorder="1" applyAlignment="1" applyProtection="1">
      <alignment horizontal="center" vertical="center"/>
    </xf>
    <xf numFmtId="180" fontId="2" fillId="0" borderId="14" xfId="0" applyNumberFormat="1" applyFont="1" applyFill="1" applyBorder="1" applyAlignment="1">
      <alignment horizontal="center" vertical="center"/>
    </xf>
    <xf numFmtId="180" fontId="2" fillId="0" borderId="2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80" fontId="2" fillId="0" borderId="2" xfId="0" applyNumberFormat="1" applyFont="1" applyBorder="1" applyAlignment="1">
      <alignment horizontal="center" vertical="center"/>
    </xf>
    <xf numFmtId="180" fontId="6" fillId="0" borderId="1" xfId="0" applyNumberFormat="1" applyFont="1" applyBorder="1" applyAlignment="1" applyProtection="1">
      <alignment horizontal="center" vertical="center"/>
    </xf>
    <xf numFmtId="176" fontId="2" fillId="0" borderId="2" xfId="0" applyNumberFormat="1" applyFont="1" applyFill="1" applyBorder="1" applyAlignment="1">
      <alignment vertical="center"/>
    </xf>
    <xf numFmtId="0" fontId="6" fillId="0" borderId="1" xfId="0" applyFont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/>
    </xf>
    <xf numFmtId="49" fontId="19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vertical="center"/>
    </xf>
    <xf numFmtId="0" fontId="1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&#25105;&#30340;&#24037;&#20316;\2&#23398;&#29983;&#31649;&#29702;\4.&#32508;&#21512;&#27979;&#35780;\2016-2017&#32508;&#21512;&#27979;&#35780;\1. &#36890;&#30693;&#65306;2017&#32508;&#21512;&#27979;&#35780;&#24037;&#20316; 8.29\&#38468;&#20214;\&#38468;&#20214;1&#65306;&#24191;&#19996;&#24037;&#19994;&#22823;&#23398;&#21326;&#31435;&#23398;&#38498;&#23398;&#29983;&#32508;&#21512;&#27979;&#35780;&#29677;&#32423;&#27719;&#24635;&#34920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upgradeOnRefresh="1" refreshedDate="43346.8881821759" refreshedBy="作者" recordCount="45">
  <cacheSource type="worksheet">
    <worksheetSource ref="A1:R990" sheet="获奖名单" r:id="rId2"/>
  </cacheSource>
  <cacheFields count="18">
    <cacheField name="序号" numFmtId="0"/>
    <cacheField name="学号" numFmtId="0"/>
    <cacheField name="姓名" numFmtId="0"/>
    <cacheField name="年级" numFmtId="0">
      <sharedItems containsString="0" containsBlank="1" containsNumber="1" containsInteger="1" minValue="0" maxValue="2016" count="4">
        <n v="2016"/>
        <n v="2015"/>
        <n v="2014"/>
        <m/>
      </sharedItems>
    </cacheField>
    <cacheField name="专业" numFmtId="0"/>
    <cacheField name="班级" numFmtId="0"/>
    <cacheField name="总成绩" numFmtId="0"/>
    <cacheField name="学业平均学分绩点" numFmtId="0"/>
    <cacheField name="补考重修科目数" numFmtId="0"/>
    <cacheField name="班级人数" numFmtId="0"/>
    <cacheField name="学业排名" numFmtId="0"/>
    <cacheField name="学业排名百分比" numFmtId="0"/>
    <cacheField name="总成绩排名" numFmtId="0"/>
    <cacheField name="总成绩排名百分比" numFmtId="0"/>
    <cacheField name="四级成绩" numFmtId="0"/>
    <cacheField name="六级成绩" numFmtId="0"/>
    <cacheField name="是否违纪" numFmtId="0"/>
    <cacheField name="申请奖励类别" numFmtId="0">
      <sharedItems containsBlank="1" count="5">
        <s v="优秀学生特等奖"/>
        <s v="学业优秀二等奖"/>
        <s v="优秀学生三等奖 "/>
        <s v="优秀学生一等奖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n v="1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0"/>
  </r>
  <r>
    <n v="2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1"/>
  </r>
  <r>
    <n v="3"/>
    <s v="521614010205"/>
    <s v="黄玲慧"/>
    <x v="1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2"/>
  </r>
  <r>
    <n v="4"/>
    <s v="521614010205"/>
    <s v="黄玲慧"/>
    <x v="2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3"/>
  </r>
  <r>
    <n v="5"/>
    <m/>
    <m/>
    <x v="3"/>
    <m/>
    <m/>
    <m/>
    <m/>
    <m/>
    <m/>
    <m/>
    <m/>
    <m/>
    <m/>
    <m/>
    <m/>
    <m/>
    <x v="4"/>
  </r>
  <r>
    <n v="6"/>
    <m/>
    <m/>
    <x v="3"/>
    <m/>
    <m/>
    <m/>
    <m/>
    <m/>
    <m/>
    <m/>
    <m/>
    <m/>
    <m/>
    <m/>
    <m/>
    <m/>
    <x v="4"/>
  </r>
  <r>
    <n v="7"/>
    <m/>
    <m/>
    <x v="3"/>
    <m/>
    <m/>
    <m/>
    <m/>
    <m/>
    <m/>
    <m/>
    <m/>
    <m/>
    <m/>
    <m/>
    <m/>
    <m/>
    <x v="4"/>
  </r>
  <r>
    <n v="8"/>
    <m/>
    <m/>
    <x v="3"/>
    <m/>
    <m/>
    <m/>
    <m/>
    <m/>
    <m/>
    <m/>
    <m/>
    <m/>
    <m/>
    <m/>
    <m/>
    <m/>
    <x v="4"/>
  </r>
  <r>
    <n v="9"/>
    <m/>
    <m/>
    <x v="3"/>
    <m/>
    <m/>
    <m/>
    <m/>
    <m/>
    <m/>
    <m/>
    <m/>
    <m/>
    <m/>
    <m/>
    <m/>
    <m/>
    <x v="4"/>
  </r>
  <r>
    <n v="10"/>
    <m/>
    <m/>
    <x v="3"/>
    <m/>
    <m/>
    <m/>
    <m/>
    <m/>
    <m/>
    <m/>
    <m/>
    <m/>
    <m/>
    <m/>
    <m/>
    <m/>
    <x v="4"/>
  </r>
  <r>
    <n v="11"/>
    <m/>
    <m/>
    <x v="3"/>
    <m/>
    <m/>
    <m/>
    <m/>
    <m/>
    <m/>
    <m/>
    <m/>
    <m/>
    <m/>
    <m/>
    <m/>
    <m/>
    <x v="4"/>
  </r>
  <r>
    <n v="12"/>
    <m/>
    <m/>
    <x v="3"/>
    <m/>
    <m/>
    <m/>
    <m/>
    <m/>
    <m/>
    <m/>
    <m/>
    <m/>
    <m/>
    <m/>
    <m/>
    <m/>
    <x v="4"/>
  </r>
  <r>
    <n v="13"/>
    <m/>
    <m/>
    <x v="3"/>
    <m/>
    <m/>
    <m/>
    <m/>
    <m/>
    <m/>
    <m/>
    <m/>
    <m/>
    <m/>
    <m/>
    <m/>
    <m/>
    <x v="4"/>
  </r>
  <r>
    <n v="14"/>
    <m/>
    <m/>
    <x v="3"/>
    <m/>
    <m/>
    <m/>
    <m/>
    <m/>
    <m/>
    <m/>
    <m/>
    <m/>
    <m/>
    <m/>
    <m/>
    <m/>
    <x v="4"/>
  </r>
  <r>
    <n v="15"/>
    <m/>
    <m/>
    <x v="3"/>
    <m/>
    <m/>
    <m/>
    <m/>
    <m/>
    <m/>
    <m/>
    <m/>
    <m/>
    <m/>
    <m/>
    <m/>
    <m/>
    <x v="4"/>
  </r>
  <r>
    <n v="16"/>
    <m/>
    <m/>
    <x v="3"/>
    <m/>
    <m/>
    <m/>
    <m/>
    <m/>
    <m/>
    <m/>
    <m/>
    <m/>
    <m/>
    <m/>
    <m/>
    <m/>
    <x v="4"/>
  </r>
  <r>
    <n v="17"/>
    <m/>
    <m/>
    <x v="3"/>
    <m/>
    <m/>
    <m/>
    <m/>
    <m/>
    <m/>
    <m/>
    <m/>
    <m/>
    <m/>
    <m/>
    <m/>
    <m/>
    <x v="4"/>
  </r>
  <r>
    <n v="18"/>
    <m/>
    <m/>
    <x v="3"/>
    <m/>
    <m/>
    <m/>
    <m/>
    <m/>
    <m/>
    <m/>
    <m/>
    <m/>
    <m/>
    <m/>
    <m/>
    <m/>
    <x v="4"/>
  </r>
  <r>
    <n v="19"/>
    <m/>
    <m/>
    <x v="3"/>
    <m/>
    <m/>
    <m/>
    <m/>
    <m/>
    <m/>
    <m/>
    <m/>
    <m/>
    <m/>
    <m/>
    <m/>
    <m/>
    <x v="4"/>
  </r>
  <r>
    <n v="20"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dataOnRows="1" autoFormatId="1" applyNumberFormats="0" applyBorderFormats="0" applyFontFormats="0" applyPatternFormats="0" applyAlignmentFormats="0" applyWidthHeightFormats="1" dataCaption="数据" updatedVersion="5" createdVersion="1" useAutoFormatting="1" compact="0" indent="0" compactData="0" gridDropZones="1" showDrill="0">
  <location ref="A3:F8" firstHeaderRow="1" firstDataRow="2" firstDataCol="1"/>
  <pivotFields count="18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5">
        <item x="0"/>
        <item h="1" x="3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dataField="1" compact="0" outline="0" subtotalTop="0" showAll="0" includeNewItemsInFilter="1">
      <items count="6">
        <item x="0"/>
        <item x="4"/>
        <item x="1"/>
        <item x="2"/>
        <item x="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Fields count="1">
    <field x="17"/>
  </colFields>
  <colItems count="5">
    <i>
      <x/>
    </i>
    <i>
      <x v="2"/>
    </i>
    <i>
      <x v="3"/>
    </i>
    <i>
      <x v="4"/>
    </i>
    <i t="grand">
      <x/>
    </i>
  </colItems>
  <dataFields count="1">
    <dataField name="计数项:申请奖励类别" fld="17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4"/>
  <sheetViews>
    <sheetView zoomScale="85" zoomScaleNormal="85" workbookViewId="0">
      <pane ySplit="1" topLeftCell="A2" activePane="bottomLeft" state="frozen"/>
      <selection/>
      <selection pane="bottomLeft" activeCell="D1" sqref="D$1:D$1048576"/>
    </sheetView>
  </sheetViews>
  <sheetFormatPr defaultColWidth="9" defaultRowHeight="15.6"/>
  <cols>
    <col min="1" max="1" width="4.375" customWidth="1"/>
    <col min="2" max="2" width="16.475" style="94" customWidth="1"/>
    <col min="3" max="3" width="7.125" style="95" customWidth="1"/>
    <col min="4" max="4" width="5.5" customWidth="1"/>
    <col min="7" max="8" width="7.5" style="96" customWidth="1"/>
    <col min="9" max="9" width="7.875" customWidth="1"/>
    <col min="10" max="10" width="8.5" style="97" customWidth="1"/>
    <col min="11" max="11" width="7.125" style="98" customWidth="1"/>
    <col min="12" max="12" width="8" style="99" customWidth="1"/>
    <col min="13" max="13" width="8.375" customWidth="1"/>
    <col min="14" max="14" width="5.25" style="100" customWidth="1"/>
    <col min="15" max="15" width="5.125" customWidth="1"/>
    <col min="16" max="16" width="8.125" customWidth="1"/>
    <col min="17" max="17" width="7.2" customWidth="1"/>
    <col min="18" max="18" width="8.25" customWidth="1"/>
  </cols>
  <sheetData>
    <row r="1" ht="37.5" customHeight="1" spans="1:1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1" t="s">
        <v>6</v>
      </c>
      <c r="H1" s="101" t="s">
        <v>7</v>
      </c>
      <c r="I1" s="2" t="s">
        <v>8</v>
      </c>
      <c r="J1" s="101" t="s">
        <v>9</v>
      </c>
      <c r="K1" s="102" t="s">
        <v>10</v>
      </c>
      <c r="L1" s="103" t="s">
        <v>11</v>
      </c>
      <c r="M1" s="2" t="s">
        <v>12</v>
      </c>
      <c r="N1" s="10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>
      <c r="A2" s="11">
        <v>1</v>
      </c>
      <c r="B2" s="105" t="s">
        <v>18</v>
      </c>
      <c r="C2" s="106" t="s">
        <v>19</v>
      </c>
      <c r="D2" s="11">
        <v>2025</v>
      </c>
      <c r="E2" s="11" t="s">
        <v>20</v>
      </c>
      <c r="F2" s="11" t="s">
        <v>21</v>
      </c>
      <c r="G2" s="107">
        <v>100</v>
      </c>
      <c r="H2" s="107">
        <f>L2*10+50</f>
        <v>88.7</v>
      </c>
      <c r="I2" s="11">
        <v>75</v>
      </c>
      <c r="J2" s="107">
        <v>91.1</v>
      </c>
      <c r="K2" s="108">
        <f t="shared" ref="K2:K65" si="0">G2*0.15+H2*0.7+I2*0.1+J2*0.05</f>
        <v>89.145</v>
      </c>
      <c r="L2" s="109">
        <v>3.87</v>
      </c>
      <c r="M2" s="11">
        <v>0</v>
      </c>
      <c r="N2" s="110">
        <v>163</v>
      </c>
      <c r="O2" s="5">
        <f t="shared" ref="O2:O65" si="1">RANK(L2,$L$2:$L$164)</f>
        <v>5</v>
      </c>
      <c r="P2" s="7">
        <f t="shared" ref="P2:P65" si="2">O2/N2</f>
        <v>0.0306748466257669</v>
      </c>
      <c r="Q2" s="5">
        <f t="shared" ref="Q2:Q65" si="3">RANK(K2,$K$2:$K$164)</f>
        <v>1</v>
      </c>
      <c r="R2" s="8">
        <f t="shared" ref="R2:R65" si="4">Q2/N2</f>
        <v>0.00613496932515337</v>
      </c>
    </row>
    <row r="3" spans="1:18">
      <c r="A3" s="5">
        <v>2</v>
      </c>
      <c r="B3" s="143" t="s">
        <v>22</v>
      </c>
      <c r="C3" s="35" t="s">
        <v>23</v>
      </c>
      <c r="D3" s="35">
        <v>2025</v>
      </c>
      <c r="E3" s="35" t="s">
        <v>20</v>
      </c>
      <c r="F3" s="35" t="s">
        <v>24</v>
      </c>
      <c r="G3" s="111">
        <v>92</v>
      </c>
      <c r="H3" s="111">
        <f>L3*10+50</f>
        <v>90.7</v>
      </c>
      <c r="I3" s="35">
        <v>73</v>
      </c>
      <c r="J3" s="111">
        <v>79</v>
      </c>
      <c r="K3" s="108">
        <f t="shared" si="0"/>
        <v>88.54</v>
      </c>
      <c r="L3" s="112">
        <v>4.07</v>
      </c>
      <c r="M3" s="113">
        <v>0</v>
      </c>
      <c r="N3" s="110">
        <v>163</v>
      </c>
      <c r="O3" s="5">
        <f t="shared" si="1"/>
        <v>1</v>
      </c>
      <c r="P3" s="7">
        <f t="shared" si="2"/>
        <v>0.00613496932515337</v>
      </c>
      <c r="Q3" s="5">
        <f t="shared" si="3"/>
        <v>2</v>
      </c>
      <c r="R3" s="8">
        <f t="shared" si="4"/>
        <v>0.0122699386503067</v>
      </c>
    </row>
    <row r="4" spans="1:18">
      <c r="A4" s="11">
        <v>3</v>
      </c>
      <c r="B4" s="105" t="s">
        <v>25</v>
      </c>
      <c r="C4" s="106" t="s">
        <v>26</v>
      </c>
      <c r="D4" s="11">
        <v>2025</v>
      </c>
      <c r="E4" s="11" t="s">
        <v>20</v>
      </c>
      <c r="F4" s="11" t="s">
        <v>21</v>
      </c>
      <c r="G4" s="107">
        <v>100</v>
      </c>
      <c r="H4" s="107">
        <f>L4*10+50</f>
        <v>87.1</v>
      </c>
      <c r="I4" s="11">
        <v>74</v>
      </c>
      <c r="J4" s="107">
        <v>90</v>
      </c>
      <c r="K4" s="108">
        <f t="shared" si="0"/>
        <v>87.87</v>
      </c>
      <c r="L4" s="109">
        <v>3.71</v>
      </c>
      <c r="M4" s="11">
        <v>0</v>
      </c>
      <c r="N4" s="110">
        <v>163</v>
      </c>
      <c r="O4" s="5">
        <f t="shared" si="1"/>
        <v>24</v>
      </c>
      <c r="P4" s="7">
        <f t="shared" si="2"/>
        <v>0.147239263803681</v>
      </c>
      <c r="Q4" s="5">
        <f t="shared" si="3"/>
        <v>3</v>
      </c>
      <c r="R4" s="8">
        <f t="shared" si="4"/>
        <v>0.0184049079754601</v>
      </c>
    </row>
    <row r="5" spans="1:18">
      <c r="A5" s="5">
        <v>4</v>
      </c>
      <c r="B5" s="29" t="s">
        <v>27</v>
      </c>
      <c r="C5" s="114" t="s">
        <v>28</v>
      </c>
      <c r="D5" s="5">
        <v>2025</v>
      </c>
      <c r="E5" s="5" t="s">
        <v>20</v>
      </c>
      <c r="F5" s="5" t="s">
        <v>29</v>
      </c>
      <c r="G5" s="115">
        <v>96.5</v>
      </c>
      <c r="H5" s="115">
        <v>86.8</v>
      </c>
      <c r="I5" s="5">
        <v>81.5</v>
      </c>
      <c r="J5" s="115">
        <v>80.5</v>
      </c>
      <c r="K5" s="108">
        <f t="shared" si="0"/>
        <v>87.41</v>
      </c>
      <c r="L5" s="112">
        <v>3.68</v>
      </c>
      <c r="M5" s="5">
        <v>0</v>
      </c>
      <c r="N5" s="110">
        <v>163</v>
      </c>
      <c r="O5" s="5">
        <f t="shared" si="1"/>
        <v>32</v>
      </c>
      <c r="P5" s="7">
        <f t="shared" si="2"/>
        <v>0.196319018404908</v>
      </c>
      <c r="Q5" s="5">
        <f t="shared" si="3"/>
        <v>4</v>
      </c>
      <c r="R5" s="8">
        <f t="shared" si="4"/>
        <v>0.0245398773006135</v>
      </c>
    </row>
    <row r="6" spans="1:18">
      <c r="A6" s="11">
        <v>5</v>
      </c>
      <c r="B6" s="143" t="s">
        <v>30</v>
      </c>
      <c r="C6" s="35" t="s">
        <v>31</v>
      </c>
      <c r="D6" s="35">
        <v>2025</v>
      </c>
      <c r="E6" s="35" t="s">
        <v>20</v>
      </c>
      <c r="F6" s="35" t="s">
        <v>24</v>
      </c>
      <c r="G6" s="111">
        <v>89</v>
      </c>
      <c r="H6" s="111">
        <f>L6*10+50</f>
        <v>89.5</v>
      </c>
      <c r="I6" s="35">
        <v>74</v>
      </c>
      <c r="J6" s="111">
        <v>73.5</v>
      </c>
      <c r="K6" s="108">
        <f t="shared" si="0"/>
        <v>87.075</v>
      </c>
      <c r="L6" s="116">
        <v>3.95</v>
      </c>
      <c r="M6" s="113">
        <v>0</v>
      </c>
      <c r="N6" s="110">
        <v>163</v>
      </c>
      <c r="O6" s="5">
        <f t="shared" si="1"/>
        <v>2</v>
      </c>
      <c r="P6" s="7">
        <f t="shared" si="2"/>
        <v>0.0122699386503067</v>
      </c>
      <c r="Q6" s="5">
        <f t="shared" si="3"/>
        <v>5</v>
      </c>
      <c r="R6" s="8">
        <f t="shared" si="4"/>
        <v>0.0306748466257669</v>
      </c>
    </row>
    <row r="7" spans="1:18">
      <c r="A7" s="5">
        <v>6</v>
      </c>
      <c r="B7" s="65" t="s">
        <v>32</v>
      </c>
      <c r="C7" s="117" t="s">
        <v>33</v>
      </c>
      <c r="D7" s="11">
        <v>2025</v>
      </c>
      <c r="E7" s="11" t="s">
        <v>20</v>
      </c>
      <c r="F7" s="11" t="s">
        <v>34</v>
      </c>
      <c r="G7" s="115">
        <v>90</v>
      </c>
      <c r="H7" s="5">
        <v>89.3</v>
      </c>
      <c r="I7" s="5">
        <v>70</v>
      </c>
      <c r="J7" s="115">
        <v>74.8</v>
      </c>
      <c r="K7" s="108">
        <f t="shared" si="0"/>
        <v>86.75</v>
      </c>
      <c r="L7" s="112">
        <v>3.93</v>
      </c>
      <c r="M7" s="5">
        <v>0</v>
      </c>
      <c r="N7" s="110">
        <v>163</v>
      </c>
      <c r="O7" s="5">
        <f t="shared" si="1"/>
        <v>4</v>
      </c>
      <c r="P7" s="7">
        <f t="shared" si="2"/>
        <v>0.0245398773006135</v>
      </c>
      <c r="Q7" s="5">
        <f t="shared" si="3"/>
        <v>6</v>
      </c>
      <c r="R7" s="8">
        <f t="shared" si="4"/>
        <v>0.0368098159509202</v>
      </c>
    </row>
    <row r="8" spans="1:18">
      <c r="A8" s="11">
        <v>7</v>
      </c>
      <c r="B8" s="105" t="s">
        <v>35</v>
      </c>
      <c r="C8" s="106" t="s">
        <v>36</v>
      </c>
      <c r="D8" s="11">
        <v>2025</v>
      </c>
      <c r="E8" s="11" t="s">
        <v>20</v>
      </c>
      <c r="F8" s="11" t="s">
        <v>21</v>
      </c>
      <c r="G8" s="107">
        <v>92</v>
      </c>
      <c r="H8" s="107">
        <f>L8*10+50</f>
        <v>87.4</v>
      </c>
      <c r="I8" s="11">
        <v>74</v>
      </c>
      <c r="J8" s="107">
        <v>84.6</v>
      </c>
      <c r="K8" s="108">
        <f t="shared" si="0"/>
        <v>86.61</v>
      </c>
      <c r="L8" s="109">
        <v>3.74</v>
      </c>
      <c r="M8" s="11">
        <v>0</v>
      </c>
      <c r="N8" s="110">
        <v>163</v>
      </c>
      <c r="O8" s="5">
        <f t="shared" si="1"/>
        <v>19</v>
      </c>
      <c r="P8" s="7">
        <f t="shared" si="2"/>
        <v>0.116564417177914</v>
      </c>
      <c r="Q8" s="5">
        <f t="shared" si="3"/>
        <v>7</v>
      </c>
      <c r="R8" s="8">
        <f t="shared" si="4"/>
        <v>0.0429447852760736</v>
      </c>
    </row>
    <row r="9" spans="1:18">
      <c r="A9" s="5">
        <v>8</v>
      </c>
      <c r="B9" s="29" t="s">
        <v>37</v>
      </c>
      <c r="C9" s="114" t="s">
        <v>38</v>
      </c>
      <c r="D9" s="5">
        <v>2025</v>
      </c>
      <c r="E9" s="5" t="s">
        <v>20</v>
      </c>
      <c r="F9" s="5" t="s">
        <v>29</v>
      </c>
      <c r="G9" s="115">
        <v>95</v>
      </c>
      <c r="H9" s="115">
        <v>88.4</v>
      </c>
      <c r="I9" s="5">
        <v>71</v>
      </c>
      <c r="J9" s="115">
        <v>67.5</v>
      </c>
      <c r="K9" s="108">
        <f t="shared" si="0"/>
        <v>86.605</v>
      </c>
      <c r="L9" s="112">
        <v>3.84</v>
      </c>
      <c r="M9" s="5">
        <v>0</v>
      </c>
      <c r="N9" s="110">
        <v>163</v>
      </c>
      <c r="O9" s="5">
        <f t="shared" si="1"/>
        <v>8</v>
      </c>
      <c r="P9" s="7">
        <f t="shared" si="2"/>
        <v>0.049079754601227</v>
      </c>
      <c r="Q9" s="5">
        <f t="shared" si="3"/>
        <v>8</v>
      </c>
      <c r="R9" s="8">
        <f t="shared" si="4"/>
        <v>0.049079754601227</v>
      </c>
    </row>
    <row r="10" spans="1:18">
      <c r="A10" s="11">
        <v>9</v>
      </c>
      <c r="B10" s="65" t="s">
        <v>39</v>
      </c>
      <c r="C10" s="117" t="s">
        <v>40</v>
      </c>
      <c r="D10" s="11">
        <v>2025</v>
      </c>
      <c r="E10" s="11" t="s">
        <v>20</v>
      </c>
      <c r="F10" s="11" t="s">
        <v>34</v>
      </c>
      <c r="G10" s="115">
        <v>97</v>
      </c>
      <c r="H10" s="5">
        <v>88.1</v>
      </c>
      <c r="I10" s="5">
        <v>70</v>
      </c>
      <c r="J10" s="115">
        <v>67.5</v>
      </c>
      <c r="K10" s="108">
        <f t="shared" si="0"/>
        <v>86.595</v>
      </c>
      <c r="L10" s="112">
        <v>3.81</v>
      </c>
      <c r="M10" s="5">
        <v>0</v>
      </c>
      <c r="N10" s="110">
        <v>163</v>
      </c>
      <c r="O10" s="5">
        <f t="shared" si="1"/>
        <v>10</v>
      </c>
      <c r="P10" s="7">
        <f t="shared" si="2"/>
        <v>0.0613496932515337</v>
      </c>
      <c r="Q10" s="5">
        <f t="shared" si="3"/>
        <v>9</v>
      </c>
      <c r="R10" s="8">
        <f t="shared" si="4"/>
        <v>0.0552147239263804</v>
      </c>
    </row>
    <row r="11" spans="1:18">
      <c r="A11" s="5">
        <v>10</v>
      </c>
      <c r="B11" s="29" t="s">
        <v>41</v>
      </c>
      <c r="C11" s="114" t="s">
        <v>42</v>
      </c>
      <c r="D11" s="5">
        <v>2025</v>
      </c>
      <c r="E11" s="5" t="s">
        <v>20</v>
      </c>
      <c r="F11" s="5" t="s">
        <v>29</v>
      </c>
      <c r="G11" s="115">
        <v>96</v>
      </c>
      <c r="H11" s="115">
        <v>87.4</v>
      </c>
      <c r="I11" s="5">
        <v>72</v>
      </c>
      <c r="J11" s="115">
        <v>75</v>
      </c>
      <c r="K11" s="108">
        <f t="shared" si="0"/>
        <v>86.53</v>
      </c>
      <c r="L11" s="112">
        <v>3.74</v>
      </c>
      <c r="M11" s="5">
        <v>0</v>
      </c>
      <c r="N11" s="110">
        <v>163</v>
      </c>
      <c r="O11" s="5">
        <f t="shared" si="1"/>
        <v>19</v>
      </c>
      <c r="P11" s="7">
        <f t="shared" si="2"/>
        <v>0.116564417177914</v>
      </c>
      <c r="Q11" s="5">
        <f t="shared" si="3"/>
        <v>10</v>
      </c>
      <c r="R11" s="8">
        <f t="shared" si="4"/>
        <v>0.0613496932515337</v>
      </c>
    </row>
    <row r="12" spans="1:18">
      <c r="A12" s="11">
        <v>11</v>
      </c>
      <c r="B12" s="29" t="s">
        <v>43</v>
      </c>
      <c r="C12" s="114" t="s">
        <v>44</v>
      </c>
      <c r="D12" s="5">
        <v>2025</v>
      </c>
      <c r="E12" s="5" t="s">
        <v>20</v>
      </c>
      <c r="F12" s="5" t="s">
        <v>29</v>
      </c>
      <c r="G12" s="115">
        <v>95</v>
      </c>
      <c r="H12" s="115">
        <v>86.5</v>
      </c>
      <c r="I12" s="5">
        <v>80</v>
      </c>
      <c r="J12" s="115">
        <v>72.5</v>
      </c>
      <c r="K12" s="108">
        <f t="shared" si="0"/>
        <v>86.425</v>
      </c>
      <c r="L12" s="112">
        <v>3.65</v>
      </c>
      <c r="M12" s="5">
        <v>0</v>
      </c>
      <c r="N12" s="110">
        <v>163</v>
      </c>
      <c r="O12" s="5">
        <f t="shared" si="1"/>
        <v>39</v>
      </c>
      <c r="P12" s="7">
        <f t="shared" si="2"/>
        <v>0.239263803680982</v>
      </c>
      <c r="Q12" s="5">
        <f t="shared" si="3"/>
        <v>11</v>
      </c>
      <c r="R12" s="8">
        <f t="shared" si="4"/>
        <v>0.0674846625766871</v>
      </c>
    </row>
    <row r="13" spans="1:18">
      <c r="A13" s="5">
        <v>12</v>
      </c>
      <c r="B13" s="105" t="s">
        <v>45</v>
      </c>
      <c r="C13" s="106" t="s">
        <v>46</v>
      </c>
      <c r="D13" s="11">
        <v>2025</v>
      </c>
      <c r="E13" s="11" t="s">
        <v>20</v>
      </c>
      <c r="F13" s="11" t="s">
        <v>21</v>
      </c>
      <c r="G13" s="107">
        <v>93.5</v>
      </c>
      <c r="H13" s="107">
        <f>L13*10+50</f>
        <v>87</v>
      </c>
      <c r="I13" s="11">
        <v>73</v>
      </c>
      <c r="J13" s="107">
        <v>83.6</v>
      </c>
      <c r="K13" s="108">
        <f t="shared" si="0"/>
        <v>86.405</v>
      </c>
      <c r="L13" s="109">
        <v>3.7</v>
      </c>
      <c r="M13" s="11">
        <v>0</v>
      </c>
      <c r="N13" s="110">
        <v>163</v>
      </c>
      <c r="O13" s="5">
        <f t="shared" si="1"/>
        <v>27</v>
      </c>
      <c r="P13" s="7">
        <f t="shared" si="2"/>
        <v>0.165644171779141</v>
      </c>
      <c r="Q13" s="5">
        <f t="shared" si="3"/>
        <v>12</v>
      </c>
      <c r="R13" s="8">
        <f t="shared" si="4"/>
        <v>0.0736196319018405</v>
      </c>
    </row>
    <row r="14" spans="1:18">
      <c r="A14" s="11">
        <v>13</v>
      </c>
      <c r="B14" s="143" t="s">
        <v>47</v>
      </c>
      <c r="C14" s="35" t="s">
        <v>48</v>
      </c>
      <c r="D14" s="35">
        <v>2025</v>
      </c>
      <c r="E14" s="35" t="s">
        <v>20</v>
      </c>
      <c r="F14" s="35" t="s">
        <v>24</v>
      </c>
      <c r="G14" s="111">
        <v>89</v>
      </c>
      <c r="H14" s="111">
        <f>L14*10+50</f>
        <v>88.4</v>
      </c>
      <c r="I14" s="35">
        <v>73</v>
      </c>
      <c r="J14" s="111">
        <v>77</v>
      </c>
      <c r="K14" s="108">
        <f t="shared" si="0"/>
        <v>86.38</v>
      </c>
      <c r="L14" s="116">
        <v>3.84</v>
      </c>
      <c r="M14" s="113">
        <v>0</v>
      </c>
      <c r="N14" s="110">
        <v>163</v>
      </c>
      <c r="O14" s="5">
        <f t="shared" si="1"/>
        <v>8</v>
      </c>
      <c r="P14" s="7">
        <f t="shared" si="2"/>
        <v>0.049079754601227</v>
      </c>
      <c r="Q14" s="5">
        <f t="shared" si="3"/>
        <v>13</v>
      </c>
      <c r="R14" s="8">
        <f t="shared" si="4"/>
        <v>0.0797546012269939</v>
      </c>
    </row>
    <row r="15" spans="1:18">
      <c r="A15" s="5">
        <v>14</v>
      </c>
      <c r="B15" s="143" t="s">
        <v>49</v>
      </c>
      <c r="C15" s="35" t="s">
        <v>50</v>
      </c>
      <c r="D15" s="35">
        <v>2025</v>
      </c>
      <c r="E15" s="35" t="s">
        <v>20</v>
      </c>
      <c r="F15" s="35" t="s">
        <v>24</v>
      </c>
      <c r="G15" s="111">
        <v>94</v>
      </c>
      <c r="H15" s="111">
        <f>L15*10+50</f>
        <v>86.5</v>
      </c>
      <c r="I15" s="35">
        <v>73</v>
      </c>
      <c r="J15" s="111">
        <v>79.3</v>
      </c>
      <c r="K15" s="108">
        <f t="shared" si="0"/>
        <v>85.915</v>
      </c>
      <c r="L15" s="116">
        <v>3.65</v>
      </c>
      <c r="M15" s="113">
        <v>0</v>
      </c>
      <c r="N15" s="110">
        <v>163</v>
      </c>
      <c r="O15" s="5">
        <f t="shared" si="1"/>
        <v>39</v>
      </c>
      <c r="P15" s="7">
        <f t="shared" si="2"/>
        <v>0.239263803680982</v>
      </c>
      <c r="Q15" s="5">
        <f t="shared" si="3"/>
        <v>14</v>
      </c>
      <c r="R15" s="8">
        <f t="shared" si="4"/>
        <v>0.0858895705521472</v>
      </c>
    </row>
    <row r="16" spans="1:18">
      <c r="A16" s="11">
        <v>15</v>
      </c>
      <c r="B16" s="105" t="s">
        <v>51</v>
      </c>
      <c r="C16" s="106" t="s">
        <v>52</v>
      </c>
      <c r="D16" s="11">
        <v>2025</v>
      </c>
      <c r="E16" s="11" t="s">
        <v>20</v>
      </c>
      <c r="F16" s="11" t="s">
        <v>21</v>
      </c>
      <c r="G16" s="107">
        <v>89</v>
      </c>
      <c r="H16" s="107">
        <f>L16*10+50</f>
        <v>87.3</v>
      </c>
      <c r="I16" s="11">
        <v>71.5</v>
      </c>
      <c r="J16" s="107">
        <v>86.06</v>
      </c>
      <c r="K16" s="108">
        <f t="shared" si="0"/>
        <v>85.913</v>
      </c>
      <c r="L16" s="109">
        <v>3.73</v>
      </c>
      <c r="M16" s="11">
        <v>0</v>
      </c>
      <c r="N16" s="110">
        <v>163</v>
      </c>
      <c r="O16" s="5">
        <f t="shared" si="1"/>
        <v>21</v>
      </c>
      <c r="P16" s="7">
        <f t="shared" si="2"/>
        <v>0.128834355828221</v>
      </c>
      <c r="Q16" s="5">
        <f t="shared" si="3"/>
        <v>15</v>
      </c>
      <c r="R16" s="8">
        <f t="shared" si="4"/>
        <v>0.0920245398773006</v>
      </c>
    </row>
    <row r="17" spans="1:18">
      <c r="A17" s="5">
        <v>16</v>
      </c>
      <c r="B17" s="65" t="s">
        <v>53</v>
      </c>
      <c r="C17" s="117" t="s">
        <v>54</v>
      </c>
      <c r="D17" s="11">
        <v>2025</v>
      </c>
      <c r="E17" s="11" t="s">
        <v>20</v>
      </c>
      <c r="F17" s="11" t="s">
        <v>34</v>
      </c>
      <c r="G17" s="115">
        <v>91.5</v>
      </c>
      <c r="H17" s="5">
        <v>87.5</v>
      </c>
      <c r="I17" s="5">
        <v>74</v>
      </c>
      <c r="J17" s="115">
        <v>69.5</v>
      </c>
      <c r="K17" s="108">
        <f t="shared" si="0"/>
        <v>85.85</v>
      </c>
      <c r="L17" s="112">
        <v>3.75</v>
      </c>
      <c r="M17" s="5">
        <v>0</v>
      </c>
      <c r="N17" s="110">
        <v>163</v>
      </c>
      <c r="O17" s="5">
        <f t="shared" si="1"/>
        <v>17</v>
      </c>
      <c r="P17" s="7">
        <f t="shared" si="2"/>
        <v>0.104294478527607</v>
      </c>
      <c r="Q17" s="5">
        <f t="shared" si="3"/>
        <v>16</v>
      </c>
      <c r="R17" s="8">
        <f t="shared" si="4"/>
        <v>0.098159509202454</v>
      </c>
    </row>
    <row r="18" spans="1:18">
      <c r="A18" s="11">
        <v>17</v>
      </c>
      <c r="B18" s="105" t="s">
        <v>55</v>
      </c>
      <c r="C18" s="106" t="s">
        <v>56</v>
      </c>
      <c r="D18" s="11">
        <v>2025</v>
      </c>
      <c r="E18" s="11" t="s">
        <v>20</v>
      </c>
      <c r="F18" s="11" t="s">
        <v>21</v>
      </c>
      <c r="G18" s="107">
        <v>93</v>
      </c>
      <c r="H18" s="107">
        <f>L18*10+50</f>
        <v>85.6</v>
      </c>
      <c r="I18" s="11">
        <v>74</v>
      </c>
      <c r="J18" s="107">
        <v>85.5</v>
      </c>
      <c r="K18" s="108">
        <f t="shared" si="0"/>
        <v>85.545</v>
      </c>
      <c r="L18" s="109">
        <v>3.56</v>
      </c>
      <c r="M18" s="11">
        <v>0</v>
      </c>
      <c r="N18" s="110">
        <v>163</v>
      </c>
      <c r="O18" s="5">
        <f t="shared" si="1"/>
        <v>54</v>
      </c>
      <c r="P18" s="7">
        <f t="shared" si="2"/>
        <v>0.331288343558282</v>
      </c>
      <c r="Q18" s="5">
        <f t="shared" si="3"/>
        <v>17</v>
      </c>
      <c r="R18" s="8">
        <f t="shared" si="4"/>
        <v>0.104294478527607</v>
      </c>
    </row>
    <row r="19" spans="1:18">
      <c r="A19" s="5">
        <v>18</v>
      </c>
      <c r="B19" s="143" t="s">
        <v>57</v>
      </c>
      <c r="C19" s="35" t="s">
        <v>58</v>
      </c>
      <c r="D19" s="35">
        <v>2025</v>
      </c>
      <c r="E19" s="35" t="s">
        <v>20</v>
      </c>
      <c r="F19" s="35" t="s">
        <v>24</v>
      </c>
      <c r="G19" s="111">
        <v>82.5</v>
      </c>
      <c r="H19" s="111">
        <f>L19*10+50</f>
        <v>89.4</v>
      </c>
      <c r="I19" s="35">
        <v>73</v>
      </c>
      <c r="J19" s="111">
        <v>65</v>
      </c>
      <c r="K19" s="108">
        <f t="shared" si="0"/>
        <v>85.505</v>
      </c>
      <c r="L19" s="116">
        <v>3.94</v>
      </c>
      <c r="M19" s="113">
        <v>0</v>
      </c>
      <c r="N19" s="110">
        <v>163</v>
      </c>
      <c r="O19" s="5">
        <f t="shared" si="1"/>
        <v>3</v>
      </c>
      <c r="P19" s="7">
        <f t="shared" si="2"/>
        <v>0.0184049079754601</v>
      </c>
      <c r="Q19" s="5">
        <f t="shared" si="3"/>
        <v>18</v>
      </c>
      <c r="R19" s="8">
        <f t="shared" si="4"/>
        <v>0.110429447852761</v>
      </c>
    </row>
    <row r="20" spans="1:18">
      <c r="A20" s="11">
        <v>19</v>
      </c>
      <c r="B20" s="65" t="s">
        <v>59</v>
      </c>
      <c r="C20" s="117" t="s">
        <v>60</v>
      </c>
      <c r="D20" s="11">
        <v>2025</v>
      </c>
      <c r="E20" s="11" t="s">
        <v>20</v>
      </c>
      <c r="F20" s="11" t="s">
        <v>34</v>
      </c>
      <c r="G20" s="115">
        <v>87</v>
      </c>
      <c r="H20" s="5">
        <v>88.5</v>
      </c>
      <c r="I20" s="5">
        <v>70</v>
      </c>
      <c r="J20" s="115">
        <v>67</v>
      </c>
      <c r="K20" s="108">
        <f t="shared" si="0"/>
        <v>85.35</v>
      </c>
      <c r="L20" s="112">
        <v>3.85</v>
      </c>
      <c r="M20" s="5">
        <v>0</v>
      </c>
      <c r="N20" s="110">
        <v>163</v>
      </c>
      <c r="O20" s="5">
        <f t="shared" si="1"/>
        <v>7</v>
      </c>
      <c r="P20" s="7">
        <f t="shared" si="2"/>
        <v>0.0429447852760736</v>
      </c>
      <c r="Q20" s="5">
        <f t="shared" si="3"/>
        <v>19</v>
      </c>
      <c r="R20" s="8">
        <f t="shared" si="4"/>
        <v>0.116564417177914</v>
      </c>
    </row>
    <row r="21" spans="1:18">
      <c r="A21" s="5">
        <v>20</v>
      </c>
      <c r="B21" s="143" t="s">
        <v>61</v>
      </c>
      <c r="C21" s="35" t="s">
        <v>62</v>
      </c>
      <c r="D21" s="35">
        <v>2025</v>
      </c>
      <c r="E21" s="35" t="s">
        <v>20</v>
      </c>
      <c r="F21" s="35" t="s">
        <v>24</v>
      </c>
      <c r="G21" s="111">
        <v>92</v>
      </c>
      <c r="H21" s="111">
        <f>L21*10+50</f>
        <v>86.9</v>
      </c>
      <c r="I21" s="35">
        <v>70</v>
      </c>
      <c r="J21" s="111">
        <v>73.5</v>
      </c>
      <c r="K21" s="108">
        <f t="shared" si="0"/>
        <v>85.305</v>
      </c>
      <c r="L21" s="116">
        <v>3.69</v>
      </c>
      <c r="M21" s="113">
        <v>0</v>
      </c>
      <c r="N21" s="110">
        <v>163</v>
      </c>
      <c r="O21" s="5">
        <f t="shared" si="1"/>
        <v>29</v>
      </c>
      <c r="P21" s="7">
        <f t="shared" si="2"/>
        <v>0.177914110429448</v>
      </c>
      <c r="Q21" s="5">
        <f t="shared" si="3"/>
        <v>20</v>
      </c>
      <c r="R21" s="8">
        <f t="shared" si="4"/>
        <v>0.122699386503067</v>
      </c>
    </row>
    <row r="22" spans="1:18">
      <c r="A22" s="11">
        <v>21</v>
      </c>
      <c r="B22" s="29" t="s">
        <v>63</v>
      </c>
      <c r="C22" s="114" t="s">
        <v>64</v>
      </c>
      <c r="D22" s="5">
        <v>2025</v>
      </c>
      <c r="E22" s="5" t="s">
        <v>20</v>
      </c>
      <c r="F22" s="5" t="s">
        <v>29</v>
      </c>
      <c r="G22" s="115">
        <v>93</v>
      </c>
      <c r="H22" s="115">
        <v>86.7</v>
      </c>
      <c r="I22" s="5">
        <v>70</v>
      </c>
      <c r="J22" s="115">
        <v>71.5</v>
      </c>
      <c r="K22" s="108">
        <f t="shared" si="0"/>
        <v>85.215</v>
      </c>
      <c r="L22" s="112">
        <v>3.67</v>
      </c>
      <c r="M22" s="5">
        <v>0</v>
      </c>
      <c r="N22" s="110">
        <v>163</v>
      </c>
      <c r="O22" s="5">
        <f t="shared" si="1"/>
        <v>35</v>
      </c>
      <c r="P22" s="7">
        <f t="shared" si="2"/>
        <v>0.214723926380368</v>
      </c>
      <c r="Q22" s="5">
        <f t="shared" si="3"/>
        <v>21</v>
      </c>
      <c r="R22" s="8">
        <f t="shared" si="4"/>
        <v>0.128834355828221</v>
      </c>
    </row>
    <row r="23" spans="1:18">
      <c r="A23" s="5">
        <v>22</v>
      </c>
      <c r="B23" s="105" t="s">
        <v>65</v>
      </c>
      <c r="C23" s="106" t="s">
        <v>66</v>
      </c>
      <c r="D23" s="11">
        <v>2025</v>
      </c>
      <c r="E23" s="11" t="s">
        <v>20</v>
      </c>
      <c r="F23" s="11" t="s">
        <v>21</v>
      </c>
      <c r="G23" s="107">
        <v>100</v>
      </c>
      <c r="H23" s="107">
        <f>L23*10+50</f>
        <v>84.9</v>
      </c>
      <c r="I23" s="11">
        <v>70</v>
      </c>
      <c r="J23" s="107">
        <v>74.8</v>
      </c>
      <c r="K23" s="108">
        <f t="shared" si="0"/>
        <v>85.17</v>
      </c>
      <c r="L23" s="109">
        <v>3.49</v>
      </c>
      <c r="M23" s="11">
        <v>0</v>
      </c>
      <c r="N23" s="110">
        <v>163</v>
      </c>
      <c r="O23" s="5">
        <f t="shared" si="1"/>
        <v>68</v>
      </c>
      <c r="P23" s="7">
        <f t="shared" si="2"/>
        <v>0.417177914110429</v>
      </c>
      <c r="Q23" s="5">
        <f t="shared" si="3"/>
        <v>22</v>
      </c>
      <c r="R23" s="8">
        <f t="shared" si="4"/>
        <v>0.134969325153374</v>
      </c>
    </row>
    <row r="24" spans="1:18">
      <c r="A24" s="11">
        <v>23</v>
      </c>
      <c r="B24" s="143" t="s">
        <v>67</v>
      </c>
      <c r="C24" s="35" t="s">
        <v>68</v>
      </c>
      <c r="D24" s="35">
        <v>2025</v>
      </c>
      <c r="E24" s="35" t="s">
        <v>20</v>
      </c>
      <c r="F24" s="35" t="s">
        <v>24</v>
      </c>
      <c r="G24" s="111">
        <v>93</v>
      </c>
      <c r="H24" s="111">
        <f>L24*10+50</f>
        <v>86.4</v>
      </c>
      <c r="I24" s="35">
        <v>70</v>
      </c>
      <c r="J24" s="111">
        <v>74</v>
      </c>
      <c r="K24" s="108">
        <f t="shared" si="0"/>
        <v>85.13</v>
      </c>
      <c r="L24" s="116">
        <v>3.64</v>
      </c>
      <c r="M24" s="113">
        <v>0</v>
      </c>
      <c r="N24" s="110">
        <v>163</v>
      </c>
      <c r="O24" s="5">
        <f t="shared" si="1"/>
        <v>43</v>
      </c>
      <c r="P24" s="7">
        <f t="shared" si="2"/>
        <v>0.263803680981595</v>
      </c>
      <c r="Q24" s="5">
        <f t="shared" si="3"/>
        <v>23</v>
      </c>
      <c r="R24" s="8">
        <f t="shared" si="4"/>
        <v>0.141104294478528</v>
      </c>
    </row>
    <row r="25" spans="1:18">
      <c r="A25" s="5">
        <v>24</v>
      </c>
      <c r="B25" s="65" t="s">
        <v>69</v>
      </c>
      <c r="C25" s="117" t="s">
        <v>70</v>
      </c>
      <c r="D25" s="11">
        <v>2025</v>
      </c>
      <c r="E25" s="11" t="s">
        <v>20</v>
      </c>
      <c r="F25" s="11" t="s">
        <v>34</v>
      </c>
      <c r="G25" s="115">
        <v>88</v>
      </c>
      <c r="H25" s="5">
        <v>87.5</v>
      </c>
      <c r="I25" s="5">
        <v>71</v>
      </c>
      <c r="J25" s="115">
        <v>71</v>
      </c>
      <c r="K25" s="108">
        <f t="shared" si="0"/>
        <v>85.1</v>
      </c>
      <c r="L25" s="112">
        <v>3.75</v>
      </c>
      <c r="M25" s="5">
        <v>0</v>
      </c>
      <c r="N25" s="110">
        <v>163</v>
      </c>
      <c r="O25" s="5">
        <f t="shared" si="1"/>
        <v>17</v>
      </c>
      <c r="P25" s="7">
        <f t="shared" si="2"/>
        <v>0.104294478527607</v>
      </c>
      <c r="Q25" s="5">
        <f t="shared" si="3"/>
        <v>24</v>
      </c>
      <c r="R25" s="8">
        <f t="shared" si="4"/>
        <v>0.147239263803681</v>
      </c>
    </row>
    <row r="26" spans="1:18">
      <c r="A26" s="11">
        <v>25</v>
      </c>
      <c r="B26" s="65" t="s">
        <v>71</v>
      </c>
      <c r="C26" s="117" t="s">
        <v>72</v>
      </c>
      <c r="D26" s="11">
        <v>2025</v>
      </c>
      <c r="E26" s="11" t="s">
        <v>20</v>
      </c>
      <c r="F26" s="11" t="s">
        <v>34</v>
      </c>
      <c r="G26" s="115">
        <v>91</v>
      </c>
      <c r="H26" s="5">
        <v>84.7</v>
      </c>
      <c r="I26" s="5">
        <v>85</v>
      </c>
      <c r="J26" s="115">
        <v>71</v>
      </c>
      <c r="K26" s="108">
        <f t="shared" si="0"/>
        <v>84.99</v>
      </c>
      <c r="L26" s="112">
        <v>3.47</v>
      </c>
      <c r="M26" s="5">
        <v>0</v>
      </c>
      <c r="N26" s="110">
        <v>163</v>
      </c>
      <c r="O26" s="5">
        <f t="shared" si="1"/>
        <v>77</v>
      </c>
      <c r="P26" s="7">
        <f t="shared" si="2"/>
        <v>0.47239263803681</v>
      </c>
      <c r="Q26" s="5">
        <f t="shared" si="3"/>
        <v>25</v>
      </c>
      <c r="R26" s="8">
        <f t="shared" si="4"/>
        <v>0.153374233128834</v>
      </c>
    </row>
    <row r="27" spans="1:18">
      <c r="A27" s="5">
        <v>26</v>
      </c>
      <c r="B27" s="105" t="s">
        <v>73</v>
      </c>
      <c r="C27" s="106" t="s">
        <v>74</v>
      </c>
      <c r="D27" s="11">
        <v>2025</v>
      </c>
      <c r="E27" s="11" t="s">
        <v>20</v>
      </c>
      <c r="F27" s="11" t="s">
        <v>21</v>
      </c>
      <c r="G27" s="107">
        <v>91</v>
      </c>
      <c r="H27" s="107">
        <f>L27*10+50</f>
        <v>86</v>
      </c>
      <c r="I27" s="11">
        <v>70</v>
      </c>
      <c r="J27" s="107">
        <v>82.3</v>
      </c>
      <c r="K27" s="108">
        <f t="shared" si="0"/>
        <v>84.965</v>
      </c>
      <c r="L27" s="109">
        <v>3.6</v>
      </c>
      <c r="M27" s="11">
        <v>0</v>
      </c>
      <c r="N27" s="110">
        <v>163</v>
      </c>
      <c r="O27" s="5">
        <f t="shared" si="1"/>
        <v>50</v>
      </c>
      <c r="P27" s="7">
        <f t="shared" si="2"/>
        <v>0.306748466257669</v>
      </c>
      <c r="Q27" s="5">
        <f t="shared" si="3"/>
        <v>26</v>
      </c>
      <c r="R27" s="8">
        <f t="shared" si="4"/>
        <v>0.159509202453988</v>
      </c>
    </row>
    <row r="28" spans="1:18">
      <c r="A28" s="11">
        <v>27</v>
      </c>
      <c r="B28" s="143" t="s">
        <v>75</v>
      </c>
      <c r="C28" s="35" t="s">
        <v>76</v>
      </c>
      <c r="D28" s="35">
        <v>2025</v>
      </c>
      <c r="E28" s="35" t="s">
        <v>20</v>
      </c>
      <c r="F28" s="35" t="s">
        <v>24</v>
      </c>
      <c r="G28" s="111">
        <v>96.5</v>
      </c>
      <c r="H28" s="111">
        <f>L28*10+50</f>
        <v>85.6</v>
      </c>
      <c r="I28" s="35">
        <v>70</v>
      </c>
      <c r="J28" s="111">
        <v>71</v>
      </c>
      <c r="K28" s="108">
        <f t="shared" si="0"/>
        <v>84.945</v>
      </c>
      <c r="L28" s="116">
        <v>3.56</v>
      </c>
      <c r="M28" s="113">
        <v>0</v>
      </c>
      <c r="N28" s="110">
        <v>163</v>
      </c>
      <c r="O28" s="5">
        <f t="shared" si="1"/>
        <v>54</v>
      </c>
      <c r="P28" s="7">
        <f t="shared" si="2"/>
        <v>0.331288343558282</v>
      </c>
      <c r="Q28" s="5">
        <f t="shared" si="3"/>
        <v>27</v>
      </c>
      <c r="R28" s="8">
        <f t="shared" si="4"/>
        <v>0.165644171779141</v>
      </c>
    </row>
    <row r="29" spans="1:18">
      <c r="A29" s="5">
        <v>28</v>
      </c>
      <c r="B29" s="29" t="s">
        <v>77</v>
      </c>
      <c r="C29" s="114" t="s">
        <v>78</v>
      </c>
      <c r="D29" s="5">
        <v>2025</v>
      </c>
      <c r="E29" s="5" t="s">
        <v>20</v>
      </c>
      <c r="F29" s="5" t="s">
        <v>29</v>
      </c>
      <c r="G29" s="115">
        <v>85</v>
      </c>
      <c r="H29" s="115">
        <v>88.6</v>
      </c>
      <c r="I29" s="5">
        <v>70</v>
      </c>
      <c r="J29" s="115">
        <v>61.5</v>
      </c>
      <c r="K29" s="108">
        <f t="shared" si="0"/>
        <v>84.845</v>
      </c>
      <c r="L29" s="112">
        <v>3.86</v>
      </c>
      <c r="M29" s="5">
        <v>0</v>
      </c>
      <c r="N29" s="110">
        <v>163</v>
      </c>
      <c r="O29" s="5">
        <f t="shared" si="1"/>
        <v>6</v>
      </c>
      <c r="P29" s="7">
        <f t="shared" si="2"/>
        <v>0.0368098159509202</v>
      </c>
      <c r="Q29" s="5">
        <f t="shared" si="3"/>
        <v>28</v>
      </c>
      <c r="R29" s="8">
        <f t="shared" si="4"/>
        <v>0.171779141104294</v>
      </c>
    </row>
    <row r="30" spans="1:18">
      <c r="A30" s="11">
        <v>29</v>
      </c>
      <c r="B30" s="105" t="s">
        <v>79</v>
      </c>
      <c r="C30" s="106" t="s">
        <v>80</v>
      </c>
      <c r="D30" s="11">
        <v>2025</v>
      </c>
      <c r="E30" s="11" t="s">
        <v>20</v>
      </c>
      <c r="F30" s="11" t="s">
        <v>21</v>
      </c>
      <c r="G30" s="107">
        <v>85</v>
      </c>
      <c r="H30" s="107">
        <f>L30*10+50</f>
        <v>87.8</v>
      </c>
      <c r="I30" s="11">
        <v>70</v>
      </c>
      <c r="J30" s="107">
        <v>72.3</v>
      </c>
      <c r="K30" s="108">
        <f t="shared" si="0"/>
        <v>84.825</v>
      </c>
      <c r="L30" s="109">
        <v>3.78</v>
      </c>
      <c r="M30" s="11">
        <v>0</v>
      </c>
      <c r="N30" s="110">
        <v>163</v>
      </c>
      <c r="O30" s="5">
        <f t="shared" si="1"/>
        <v>14</v>
      </c>
      <c r="P30" s="7">
        <f t="shared" si="2"/>
        <v>0.0858895705521472</v>
      </c>
      <c r="Q30" s="5">
        <f t="shared" si="3"/>
        <v>29</v>
      </c>
      <c r="R30" s="8">
        <f t="shared" si="4"/>
        <v>0.177914110429448</v>
      </c>
    </row>
    <row r="31" spans="1:18">
      <c r="A31" s="5">
        <v>30</v>
      </c>
      <c r="B31" s="29" t="s">
        <v>81</v>
      </c>
      <c r="C31" s="114" t="s">
        <v>82</v>
      </c>
      <c r="D31" s="5">
        <v>2025</v>
      </c>
      <c r="E31" s="5" t="s">
        <v>20</v>
      </c>
      <c r="F31" s="5" t="s">
        <v>29</v>
      </c>
      <c r="G31" s="115">
        <v>87</v>
      </c>
      <c r="H31" s="115">
        <v>85.2</v>
      </c>
      <c r="I31" s="5">
        <v>82</v>
      </c>
      <c r="J31" s="115">
        <v>75.5</v>
      </c>
      <c r="K31" s="108">
        <f t="shared" si="0"/>
        <v>84.665</v>
      </c>
      <c r="L31" s="112">
        <v>3.52</v>
      </c>
      <c r="M31" s="5">
        <v>0</v>
      </c>
      <c r="N31" s="110">
        <v>163</v>
      </c>
      <c r="O31" s="5">
        <f t="shared" si="1"/>
        <v>64</v>
      </c>
      <c r="P31" s="7">
        <f t="shared" si="2"/>
        <v>0.392638036809816</v>
      </c>
      <c r="Q31" s="5">
        <f t="shared" si="3"/>
        <v>30</v>
      </c>
      <c r="R31" s="8">
        <f t="shared" si="4"/>
        <v>0.184049079754601</v>
      </c>
    </row>
    <row r="32" spans="1:18">
      <c r="A32" s="11">
        <v>31</v>
      </c>
      <c r="B32" s="105" t="s">
        <v>83</v>
      </c>
      <c r="C32" s="106" t="s">
        <v>84</v>
      </c>
      <c r="D32" s="11">
        <v>2025</v>
      </c>
      <c r="E32" s="11" t="s">
        <v>20</v>
      </c>
      <c r="F32" s="11" t="s">
        <v>21</v>
      </c>
      <c r="G32" s="107">
        <v>88</v>
      </c>
      <c r="H32" s="107">
        <f>L32*10+50</f>
        <v>86.8</v>
      </c>
      <c r="I32" s="11">
        <v>70.5</v>
      </c>
      <c r="J32" s="107">
        <v>71.8</v>
      </c>
      <c r="K32" s="108">
        <f t="shared" si="0"/>
        <v>84.6</v>
      </c>
      <c r="L32" s="109">
        <v>3.68</v>
      </c>
      <c r="M32" s="11">
        <v>0</v>
      </c>
      <c r="N32" s="110">
        <v>163</v>
      </c>
      <c r="O32" s="5">
        <f t="shared" si="1"/>
        <v>32</v>
      </c>
      <c r="P32" s="7">
        <f t="shared" si="2"/>
        <v>0.196319018404908</v>
      </c>
      <c r="Q32" s="5">
        <f t="shared" si="3"/>
        <v>31</v>
      </c>
      <c r="R32" s="8">
        <f t="shared" si="4"/>
        <v>0.190184049079755</v>
      </c>
    </row>
    <row r="33" spans="1:18">
      <c r="A33" s="5">
        <v>32</v>
      </c>
      <c r="B33" s="143" t="s">
        <v>85</v>
      </c>
      <c r="C33" s="35" t="s">
        <v>86</v>
      </c>
      <c r="D33" s="35">
        <v>2025</v>
      </c>
      <c r="E33" s="35" t="s">
        <v>20</v>
      </c>
      <c r="F33" s="35" t="s">
        <v>24</v>
      </c>
      <c r="G33" s="111">
        <v>94</v>
      </c>
      <c r="H33" s="111">
        <f>L33*10+50</f>
        <v>84.6</v>
      </c>
      <c r="I33" s="35">
        <v>73</v>
      </c>
      <c r="J33" s="111">
        <v>76.8</v>
      </c>
      <c r="K33" s="108">
        <f t="shared" si="0"/>
        <v>84.46</v>
      </c>
      <c r="L33" s="116">
        <v>3.46</v>
      </c>
      <c r="M33" s="113">
        <v>0</v>
      </c>
      <c r="N33" s="110">
        <v>163</v>
      </c>
      <c r="O33" s="5">
        <f t="shared" si="1"/>
        <v>80</v>
      </c>
      <c r="P33" s="7">
        <f t="shared" si="2"/>
        <v>0.49079754601227</v>
      </c>
      <c r="Q33" s="5">
        <f t="shared" si="3"/>
        <v>32</v>
      </c>
      <c r="R33" s="8">
        <f t="shared" si="4"/>
        <v>0.196319018404908</v>
      </c>
    </row>
    <row r="34" spans="1:18">
      <c r="A34" s="11">
        <v>33</v>
      </c>
      <c r="B34" s="65" t="s">
        <v>87</v>
      </c>
      <c r="C34" s="117" t="s">
        <v>88</v>
      </c>
      <c r="D34" s="11">
        <v>2025</v>
      </c>
      <c r="E34" s="11" t="s">
        <v>20</v>
      </c>
      <c r="F34" s="11" t="s">
        <v>34</v>
      </c>
      <c r="G34" s="115">
        <v>88</v>
      </c>
      <c r="H34" s="5">
        <v>86.9</v>
      </c>
      <c r="I34" s="5">
        <v>70</v>
      </c>
      <c r="J34" s="115">
        <v>66.5</v>
      </c>
      <c r="K34" s="108">
        <f t="shared" si="0"/>
        <v>84.355</v>
      </c>
      <c r="L34" s="112">
        <v>3.69</v>
      </c>
      <c r="M34" s="5">
        <v>0</v>
      </c>
      <c r="N34" s="110">
        <v>163</v>
      </c>
      <c r="O34" s="5">
        <f t="shared" si="1"/>
        <v>29</v>
      </c>
      <c r="P34" s="7">
        <f t="shared" si="2"/>
        <v>0.177914110429448</v>
      </c>
      <c r="Q34" s="5">
        <f t="shared" si="3"/>
        <v>33</v>
      </c>
      <c r="R34" s="8">
        <f t="shared" si="4"/>
        <v>0.202453987730061</v>
      </c>
    </row>
    <row r="35" spans="1:18">
      <c r="A35" s="5">
        <v>34</v>
      </c>
      <c r="B35" s="65" t="s">
        <v>89</v>
      </c>
      <c r="C35" s="117" t="s">
        <v>90</v>
      </c>
      <c r="D35" s="11">
        <v>2025</v>
      </c>
      <c r="E35" s="11" t="s">
        <v>20</v>
      </c>
      <c r="F35" s="11" t="s">
        <v>34</v>
      </c>
      <c r="G35" s="115">
        <v>84</v>
      </c>
      <c r="H35" s="5">
        <v>87.9</v>
      </c>
      <c r="I35" s="5">
        <v>70</v>
      </c>
      <c r="J35" s="115">
        <v>63</v>
      </c>
      <c r="K35" s="108">
        <f t="shared" si="0"/>
        <v>84.28</v>
      </c>
      <c r="L35" s="112">
        <v>3.79</v>
      </c>
      <c r="M35" s="5">
        <v>0</v>
      </c>
      <c r="N35" s="110">
        <v>163</v>
      </c>
      <c r="O35" s="5">
        <f t="shared" si="1"/>
        <v>13</v>
      </c>
      <c r="P35" s="7">
        <f t="shared" si="2"/>
        <v>0.0797546012269939</v>
      </c>
      <c r="Q35" s="5">
        <f t="shared" si="3"/>
        <v>34</v>
      </c>
      <c r="R35" s="8">
        <f t="shared" si="4"/>
        <v>0.208588957055215</v>
      </c>
    </row>
    <row r="36" spans="1:18">
      <c r="A36" s="11">
        <v>35</v>
      </c>
      <c r="B36" s="65" t="s">
        <v>91</v>
      </c>
      <c r="C36" s="117" t="s">
        <v>92</v>
      </c>
      <c r="D36" s="11">
        <v>2025</v>
      </c>
      <c r="E36" s="11" t="s">
        <v>20</v>
      </c>
      <c r="F36" s="11" t="s">
        <v>34</v>
      </c>
      <c r="G36" s="115">
        <v>89.5</v>
      </c>
      <c r="H36" s="5">
        <v>85.8</v>
      </c>
      <c r="I36" s="5">
        <v>74</v>
      </c>
      <c r="J36" s="115">
        <v>66.5</v>
      </c>
      <c r="K36" s="108">
        <f t="shared" si="0"/>
        <v>84.21</v>
      </c>
      <c r="L36" s="112">
        <v>3.58</v>
      </c>
      <c r="M36" s="5">
        <v>0</v>
      </c>
      <c r="N36" s="110">
        <v>163</v>
      </c>
      <c r="O36" s="5">
        <f t="shared" si="1"/>
        <v>52</v>
      </c>
      <c r="P36" s="7">
        <f t="shared" si="2"/>
        <v>0.319018404907975</v>
      </c>
      <c r="Q36" s="5">
        <f t="shared" si="3"/>
        <v>35</v>
      </c>
      <c r="R36" s="8">
        <f t="shared" si="4"/>
        <v>0.214723926380368</v>
      </c>
    </row>
    <row r="37" spans="1:18">
      <c r="A37" s="5">
        <v>36</v>
      </c>
      <c r="B37" s="29" t="s">
        <v>93</v>
      </c>
      <c r="C37" s="114" t="s">
        <v>94</v>
      </c>
      <c r="D37" s="5">
        <v>2025</v>
      </c>
      <c r="E37" s="5" t="s">
        <v>20</v>
      </c>
      <c r="F37" s="5" t="s">
        <v>29</v>
      </c>
      <c r="G37" s="115">
        <v>84.5</v>
      </c>
      <c r="H37" s="115">
        <v>87.6</v>
      </c>
      <c r="I37" s="5">
        <v>70</v>
      </c>
      <c r="J37" s="115">
        <v>62.5</v>
      </c>
      <c r="K37" s="108">
        <f t="shared" si="0"/>
        <v>84.12</v>
      </c>
      <c r="L37" s="112">
        <v>3.76</v>
      </c>
      <c r="M37" s="5">
        <v>0</v>
      </c>
      <c r="N37" s="110">
        <v>163</v>
      </c>
      <c r="O37" s="5">
        <f t="shared" si="1"/>
        <v>15</v>
      </c>
      <c r="P37" s="7">
        <f t="shared" si="2"/>
        <v>0.0920245398773006</v>
      </c>
      <c r="Q37" s="5">
        <f t="shared" si="3"/>
        <v>36</v>
      </c>
      <c r="R37" s="8">
        <f t="shared" si="4"/>
        <v>0.220858895705521</v>
      </c>
    </row>
    <row r="38" spans="1:18">
      <c r="A38" s="11">
        <v>37</v>
      </c>
      <c r="B38" s="65" t="s">
        <v>95</v>
      </c>
      <c r="C38" s="117" t="s">
        <v>96</v>
      </c>
      <c r="D38" s="11">
        <v>2025</v>
      </c>
      <c r="E38" s="11" t="s">
        <v>20</v>
      </c>
      <c r="F38" s="11" t="s">
        <v>34</v>
      </c>
      <c r="G38" s="115">
        <v>85</v>
      </c>
      <c r="H38" s="5">
        <v>87.3</v>
      </c>
      <c r="I38" s="5">
        <v>70</v>
      </c>
      <c r="J38" s="115">
        <v>65</v>
      </c>
      <c r="K38" s="108">
        <f t="shared" si="0"/>
        <v>84.11</v>
      </c>
      <c r="L38" s="112">
        <v>3.73</v>
      </c>
      <c r="M38" s="5">
        <v>0</v>
      </c>
      <c r="N38" s="110">
        <v>163</v>
      </c>
      <c r="O38" s="5">
        <f t="shared" si="1"/>
        <v>21</v>
      </c>
      <c r="P38" s="7">
        <f t="shared" si="2"/>
        <v>0.128834355828221</v>
      </c>
      <c r="Q38" s="5">
        <f t="shared" si="3"/>
        <v>37</v>
      </c>
      <c r="R38" s="8">
        <f t="shared" si="4"/>
        <v>0.226993865030675</v>
      </c>
    </row>
    <row r="39" spans="1:18">
      <c r="A39" s="5">
        <v>38</v>
      </c>
      <c r="B39" s="29" t="s">
        <v>97</v>
      </c>
      <c r="C39" s="114" t="s">
        <v>98</v>
      </c>
      <c r="D39" s="5">
        <v>2025</v>
      </c>
      <c r="E39" s="5" t="s">
        <v>20</v>
      </c>
      <c r="F39" s="5" t="s">
        <v>29</v>
      </c>
      <c r="G39" s="115">
        <v>84</v>
      </c>
      <c r="H39" s="115">
        <v>87.6</v>
      </c>
      <c r="I39" s="5">
        <v>70</v>
      </c>
      <c r="J39" s="115">
        <v>62.5</v>
      </c>
      <c r="K39" s="108">
        <f t="shared" si="0"/>
        <v>84.045</v>
      </c>
      <c r="L39" s="112">
        <v>3.76</v>
      </c>
      <c r="M39" s="5">
        <v>0</v>
      </c>
      <c r="N39" s="110">
        <v>163</v>
      </c>
      <c r="O39" s="5">
        <f t="shared" si="1"/>
        <v>15</v>
      </c>
      <c r="P39" s="7">
        <f t="shared" si="2"/>
        <v>0.0920245398773006</v>
      </c>
      <c r="Q39" s="5">
        <f t="shared" si="3"/>
        <v>38</v>
      </c>
      <c r="R39" s="8">
        <f t="shared" si="4"/>
        <v>0.233128834355828</v>
      </c>
    </row>
    <row r="40" spans="1:18">
      <c r="A40" s="11">
        <v>39</v>
      </c>
      <c r="B40" s="105" t="s">
        <v>99</v>
      </c>
      <c r="C40" s="106" t="s">
        <v>100</v>
      </c>
      <c r="D40" s="11">
        <v>2025</v>
      </c>
      <c r="E40" s="11" t="s">
        <v>20</v>
      </c>
      <c r="F40" s="11" t="s">
        <v>21</v>
      </c>
      <c r="G40" s="107">
        <v>81.5</v>
      </c>
      <c r="H40" s="107">
        <f>L40*10+50</f>
        <v>88</v>
      </c>
      <c r="I40" s="11">
        <v>71</v>
      </c>
      <c r="J40" s="107">
        <v>60</v>
      </c>
      <c r="K40" s="108">
        <f t="shared" si="0"/>
        <v>83.925</v>
      </c>
      <c r="L40" s="109">
        <v>3.8</v>
      </c>
      <c r="M40" s="11">
        <v>0</v>
      </c>
      <c r="N40" s="110">
        <v>163</v>
      </c>
      <c r="O40" s="5">
        <f t="shared" si="1"/>
        <v>11</v>
      </c>
      <c r="P40" s="7">
        <f t="shared" si="2"/>
        <v>0.0674846625766871</v>
      </c>
      <c r="Q40" s="5">
        <f t="shared" si="3"/>
        <v>39</v>
      </c>
      <c r="R40" s="8">
        <f t="shared" si="4"/>
        <v>0.239263803680982</v>
      </c>
    </row>
    <row r="41" spans="1:18">
      <c r="A41" s="5">
        <v>40</v>
      </c>
      <c r="B41" s="118" t="s">
        <v>101</v>
      </c>
      <c r="C41" s="119" t="s">
        <v>102</v>
      </c>
      <c r="D41" s="120">
        <v>2025</v>
      </c>
      <c r="E41" s="120" t="s">
        <v>20</v>
      </c>
      <c r="F41" s="120" t="s">
        <v>34</v>
      </c>
      <c r="G41" s="121">
        <v>85</v>
      </c>
      <c r="H41" s="122">
        <v>87.1</v>
      </c>
      <c r="I41" s="122">
        <v>70</v>
      </c>
      <c r="J41" s="121">
        <v>63.5</v>
      </c>
      <c r="K41" s="108">
        <f t="shared" si="0"/>
        <v>83.895</v>
      </c>
      <c r="L41" s="123">
        <v>3.71</v>
      </c>
      <c r="M41" s="5">
        <v>0</v>
      </c>
      <c r="N41" s="110">
        <v>163</v>
      </c>
      <c r="O41" s="5">
        <f t="shared" si="1"/>
        <v>24</v>
      </c>
      <c r="P41" s="7">
        <f t="shared" si="2"/>
        <v>0.147239263803681</v>
      </c>
      <c r="Q41" s="5">
        <f t="shared" si="3"/>
        <v>40</v>
      </c>
      <c r="R41" s="8">
        <f t="shared" si="4"/>
        <v>0.245398773006135</v>
      </c>
    </row>
    <row r="42" s="93" customFormat="1" spans="1:18">
      <c r="A42" s="11">
        <v>41</v>
      </c>
      <c r="B42" s="65" t="s">
        <v>103</v>
      </c>
      <c r="C42" s="117" t="s">
        <v>104</v>
      </c>
      <c r="D42" s="11">
        <v>2025</v>
      </c>
      <c r="E42" s="11" t="s">
        <v>20</v>
      </c>
      <c r="F42" s="11" t="s">
        <v>34</v>
      </c>
      <c r="G42" s="115">
        <v>85</v>
      </c>
      <c r="H42" s="5">
        <v>87</v>
      </c>
      <c r="I42" s="5">
        <v>70.5</v>
      </c>
      <c r="J42" s="115">
        <v>63</v>
      </c>
      <c r="K42" s="108">
        <f t="shared" si="0"/>
        <v>83.85</v>
      </c>
      <c r="L42" s="112">
        <v>3.7</v>
      </c>
      <c r="M42" s="5">
        <v>0</v>
      </c>
      <c r="N42" s="110">
        <v>163</v>
      </c>
      <c r="O42" s="5">
        <f t="shared" si="1"/>
        <v>27</v>
      </c>
      <c r="P42" s="7">
        <f t="shared" si="2"/>
        <v>0.165644171779141</v>
      </c>
      <c r="Q42" s="5">
        <f t="shared" si="3"/>
        <v>41</v>
      </c>
      <c r="R42" s="8">
        <f t="shared" si="4"/>
        <v>0.251533742331288</v>
      </c>
    </row>
    <row r="43" spans="1:18">
      <c r="A43" s="5">
        <v>42</v>
      </c>
      <c r="B43" s="65" t="s">
        <v>105</v>
      </c>
      <c r="C43" s="117" t="s">
        <v>106</v>
      </c>
      <c r="D43" s="11">
        <v>2025</v>
      </c>
      <c r="E43" s="11" t="s">
        <v>20</v>
      </c>
      <c r="F43" s="11" t="s">
        <v>34</v>
      </c>
      <c r="G43" s="115">
        <v>81.5</v>
      </c>
      <c r="H43" s="115">
        <v>88</v>
      </c>
      <c r="I43" s="5">
        <v>70</v>
      </c>
      <c r="J43" s="115">
        <v>60</v>
      </c>
      <c r="K43" s="108">
        <f t="shared" si="0"/>
        <v>83.825</v>
      </c>
      <c r="L43" s="112">
        <v>3.8</v>
      </c>
      <c r="M43" s="5">
        <v>0</v>
      </c>
      <c r="N43" s="110">
        <v>163</v>
      </c>
      <c r="O43" s="5">
        <f t="shared" si="1"/>
        <v>11</v>
      </c>
      <c r="P43" s="7">
        <f t="shared" si="2"/>
        <v>0.0674846625766871</v>
      </c>
      <c r="Q43" s="5">
        <f t="shared" si="3"/>
        <v>42</v>
      </c>
      <c r="R43" s="8">
        <f t="shared" si="4"/>
        <v>0.257668711656442</v>
      </c>
    </row>
    <row r="44" spans="1:18">
      <c r="A44" s="11">
        <v>43</v>
      </c>
      <c r="B44" s="29" t="s">
        <v>107</v>
      </c>
      <c r="C44" s="114" t="s">
        <v>108</v>
      </c>
      <c r="D44" s="5">
        <v>2025</v>
      </c>
      <c r="E44" s="5" t="s">
        <v>20</v>
      </c>
      <c r="F44" s="5" t="s">
        <v>29</v>
      </c>
      <c r="G44" s="115">
        <v>87</v>
      </c>
      <c r="H44" s="115">
        <v>86.2</v>
      </c>
      <c r="I44" s="5">
        <v>70</v>
      </c>
      <c r="J44" s="115">
        <v>67.5</v>
      </c>
      <c r="K44" s="108">
        <f t="shared" si="0"/>
        <v>83.765</v>
      </c>
      <c r="L44" s="112">
        <v>3.62</v>
      </c>
      <c r="M44" s="5">
        <v>0</v>
      </c>
      <c r="N44" s="110">
        <v>163</v>
      </c>
      <c r="O44" s="5">
        <f t="shared" si="1"/>
        <v>46</v>
      </c>
      <c r="P44" s="7">
        <f t="shared" si="2"/>
        <v>0.282208588957055</v>
      </c>
      <c r="Q44" s="5">
        <f t="shared" si="3"/>
        <v>43</v>
      </c>
      <c r="R44" s="8">
        <f t="shared" si="4"/>
        <v>0.263803680981595</v>
      </c>
    </row>
    <row r="45" spans="1:18">
      <c r="A45" s="5">
        <v>44</v>
      </c>
      <c r="B45" s="105" t="s">
        <v>109</v>
      </c>
      <c r="C45" s="106" t="s">
        <v>110</v>
      </c>
      <c r="D45" s="11">
        <v>2025</v>
      </c>
      <c r="E45" s="11" t="s">
        <v>20</v>
      </c>
      <c r="F45" s="11" t="s">
        <v>21</v>
      </c>
      <c r="G45" s="107">
        <v>82</v>
      </c>
      <c r="H45" s="107">
        <f>L45*10+50</f>
        <v>86.8</v>
      </c>
      <c r="I45" s="11">
        <v>73</v>
      </c>
      <c r="J45" s="107">
        <v>65</v>
      </c>
      <c r="K45" s="108">
        <f t="shared" si="0"/>
        <v>83.61</v>
      </c>
      <c r="L45" s="109">
        <v>3.68</v>
      </c>
      <c r="M45" s="11">
        <v>0</v>
      </c>
      <c r="N45" s="110">
        <v>163</v>
      </c>
      <c r="O45" s="5">
        <f t="shared" si="1"/>
        <v>32</v>
      </c>
      <c r="P45" s="7">
        <f t="shared" si="2"/>
        <v>0.196319018404908</v>
      </c>
      <c r="Q45" s="5">
        <f t="shared" si="3"/>
        <v>44</v>
      </c>
      <c r="R45" s="8">
        <f t="shared" si="4"/>
        <v>0.269938650306748</v>
      </c>
    </row>
    <row r="46" spans="1:18">
      <c r="A46" s="11">
        <v>45</v>
      </c>
      <c r="B46" s="29" t="s">
        <v>111</v>
      </c>
      <c r="C46" s="114" t="s">
        <v>112</v>
      </c>
      <c r="D46" s="5">
        <v>2025</v>
      </c>
      <c r="E46" s="5" t="s">
        <v>20</v>
      </c>
      <c r="F46" s="5" t="s">
        <v>29</v>
      </c>
      <c r="G46" s="115">
        <v>84</v>
      </c>
      <c r="H46" s="115">
        <v>86.9</v>
      </c>
      <c r="I46" s="5">
        <v>70</v>
      </c>
      <c r="J46" s="115">
        <v>63.5</v>
      </c>
      <c r="K46" s="108">
        <f t="shared" si="0"/>
        <v>83.605</v>
      </c>
      <c r="L46" s="112">
        <v>3.69</v>
      </c>
      <c r="M46" s="5">
        <v>0</v>
      </c>
      <c r="N46" s="110">
        <v>163</v>
      </c>
      <c r="O46" s="5">
        <f t="shared" si="1"/>
        <v>29</v>
      </c>
      <c r="P46" s="7">
        <f t="shared" si="2"/>
        <v>0.177914110429448</v>
      </c>
      <c r="Q46" s="5">
        <f t="shared" si="3"/>
        <v>45</v>
      </c>
      <c r="R46" s="8">
        <f t="shared" si="4"/>
        <v>0.276073619631902</v>
      </c>
    </row>
    <row r="47" spans="1:18">
      <c r="A47" s="5">
        <v>46</v>
      </c>
      <c r="B47" s="65" t="s">
        <v>113</v>
      </c>
      <c r="C47" s="117" t="s">
        <v>114</v>
      </c>
      <c r="D47" s="11">
        <v>2025</v>
      </c>
      <c r="E47" s="11" t="s">
        <v>20</v>
      </c>
      <c r="F47" s="11" t="s">
        <v>34</v>
      </c>
      <c r="G47" s="115">
        <v>95</v>
      </c>
      <c r="H47" s="5">
        <v>83.8</v>
      </c>
      <c r="I47" s="5">
        <v>73</v>
      </c>
      <c r="J47" s="115">
        <v>67.8</v>
      </c>
      <c r="K47" s="108">
        <f t="shared" si="0"/>
        <v>83.6</v>
      </c>
      <c r="L47" s="112">
        <v>3.38</v>
      </c>
      <c r="M47" s="5">
        <v>0</v>
      </c>
      <c r="N47" s="110">
        <v>163</v>
      </c>
      <c r="O47" s="5">
        <f t="shared" si="1"/>
        <v>99</v>
      </c>
      <c r="P47" s="7">
        <f t="shared" si="2"/>
        <v>0.607361963190184</v>
      </c>
      <c r="Q47" s="5">
        <f t="shared" si="3"/>
        <v>46</v>
      </c>
      <c r="R47" s="8">
        <f t="shared" si="4"/>
        <v>0.282208588957055</v>
      </c>
    </row>
    <row r="48" spans="1:18">
      <c r="A48" s="11">
        <v>47</v>
      </c>
      <c r="B48" s="105" t="s">
        <v>115</v>
      </c>
      <c r="C48" s="106" t="s">
        <v>116</v>
      </c>
      <c r="D48" s="11">
        <v>2025</v>
      </c>
      <c r="E48" s="11" t="s">
        <v>20</v>
      </c>
      <c r="F48" s="11" t="s">
        <v>21</v>
      </c>
      <c r="G48" s="107">
        <v>83</v>
      </c>
      <c r="H48" s="107">
        <f>L48*10+50</f>
        <v>87.3</v>
      </c>
      <c r="I48" s="11">
        <v>70</v>
      </c>
      <c r="J48" s="107">
        <v>60</v>
      </c>
      <c r="K48" s="108">
        <f t="shared" si="0"/>
        <v>83.56</v>
      </c>
      <c r="L48" s="109">
        <v>3.73</v>
      </c>
      <c r="M48" s="11">
        <v>0</v>
      </c>
      <c r="N48" s="110">
        <v>163</v>
      </c>
      <c r="O48" s="5">
        <f t="shared" si="1"/>
        <v>21</v>
      </c>
      <c r="P48" s="7">
        <f t="shared" si="2"/>
        <v>0.128834355828221</v>
      </c>
      <c r="Q48" s="5">
        <f t="shared" si="3"/>
        <v>47</v>
      </c>
      <c r="R48" s="8">
        <f t="shared" si="4"/>
        <v>0.288343558282209</v>
      </c>
    </row>
    <row r="49" spans="1:18">
      <c r="A49" s="5">
        <v>48</v>
      </c>
      <c r="B49" s="65" t="s">
        <v>117</v>
      </c>
      <c r="C49" s="117" t="s">
        <v>118</v>
      </c>
      <c r="D49" s="11">
        <v>2025</v>
      </c>
      <c r="E49" s="11" t="s">
        <v>20</v>
      </c>
      <c r="F49" s="11" t="s">
        <v>34</v>
      </c>
      <c r="G49" s="115">
        <v>85</v>
      </c>
      <c r="H49" s="5">
        <v>86.7</v>
      </c>
      <c r="I49" s="5">
        <v>70</v>
      </c>
      <c r="J49" s="115">
        <v>61</v>
      </c>
      <c r="K49" s="108">
        <f t="shared" si="0"/>
        <v>83.49</v>
      </c>
      <c r="L49" s="112">
        <v>3.67</v>
      </c>
      <c r="M49" s="5">
        <v>0</v>
      </c>
      <c r="N49" s="110">
        <v>163</v>
      </c>
      <c r="O49" s="5">
        <f t="shared" si="1"/>
        <v>35</v>
      </c>
      <c r="P49" s="7">
        <f t="shared" si="2"/>
        <v>0.214723926380368</v>
      </c>
      <c r="Q49" s="5">
        <f t="shared" si="3"/>
        <v>48</v>
      </c>
      <c r="R49" s="8">
        <f t="shared" si="4"/>
        <v>0.294478527607362</v>
      </c>
    </row>
    <row r="50" spans="1:18">
      <c r="A50" s="11">
        <v>49</v>
      </c>
      <c r="B50" s="143" t="s">
        <v>119</v>
      </c>
      <c r="C50" s="35" t="s">
        <v>120</v>
      </c>
      <c r="D50" s="35">
        <v>2025</v>
      </c>
      <c r="E50" s="35" t="s">
        <v>20</v>
      </c>
      <c r="F50" s="35" t="s">
        <v>24</v>
      </c>
      <c r="G50" s="111">
        <v>92</v>
      </c>
      <c r="H50" s="111">
        <f>L50*10+50</f>
        <v>84.5</v>
      </c>
      <c r="I50" s="35">
        <v>70</v>
      </c>
      <c r="J50" s="111">
        <v>70.5</v>
      </c>
      <c r="K50" s="108">
        <f t="shared" si="0"/>
        <v>83.475</v>
      </c>
      <c r="L50" s="116">
        <v>3.45</v>
      </c>
      <c r="M50" s="113">
        <v>0</v>
      </c>
      <c r="N50" s="110">
        <v>163</v>
      </c>
      <c r="O50" s="5">
        <f t="shared" si="1"/>
        <v>83</v>
      </c>
      <c r="P50" s="7">
        <f t="shared" si="2"/>
        <v>0.50920245398773</v>
      </c>
      <c r="Q50" s="5">
        <f t="shared" si="3"/>
        <v>49</v>
      </c>
      <c r="R50" s="8">
        <f t="shared" si="4"/>
        <v>0.300613496932515</v>
      </c>
    </row>
    <row r="51" spans="1:18">
      <c r="A51" s="5">
        <v>50</v>
      </c>
      <c r="B51" s="29" t="s">
        <v>121</v>
      </c>
      <c r="C51" s="114" t="s">
        <v>122</v>
      </c>
      <c r="D51" s="5">
        <v>2025</v>
      </c>
      <c r="E51" s="5" t="s">
        <v>20</v>
      </c>
      <c r="F51" s="5" t="s">
        <v>29</v>
      </c>
      <c r="G51" s="115">
        <v>89</v>
      </c>
      <c r="H51" s="115">
        <v>85.4</v>
      </c>
      <c r="I51" s="5">
        <v>70</v>
      </c>
      <c r="J51" s="115">
        <v>64.5</v>
      </c>
      <c r="K51" s="108">
        <f t="shared" si="0"/>
        <v>83.355</v>
      </c>
      <c r="L51" s="112">
        <v>3.54</v>
      </c>
      <c r="M51" s="5">
        <v>0</v>
      </c>
      <c r="N51" s="110">
        <v>163</v>
      </c>
      <c r="O51" s="5">
        <f t="shared" si="1"/>
        <v>58</v>
      </c>
      <c r="P51" s="7">
        <f t="shared" si="2"/>
        <v>0.355828220858896</v>
      </c>
      <c r="Q51" s="5">
        <f t="shared" si="3"/>
        <v>50</v>
      </c>
      <c r="R51" s="8">
        <f t="shared" si="4"/>
        <v>0.306748466257669</v>
      </c>
    </row>
    <row r="52" spans="1:18">
      <c r="A52" s="11">
        <v>51</v>
      </c>
      <c r="B52" s="29" t="s">
        <v>123</v>
      </c>
      <c r="C52" s="114" t="s">
        <v>124</v>
      </c>
      <c r="D52" s="11">
        <v>2025</v>
      </c>
      <c r="E52" s="11" t="s">
        <v>20</v>
      </c>
      <c r="F52" s="11" t="s">
        <v>29</v>
      </c>
      <c r="G52" s="107">
        <v>89</v>
      </c>
      <c r="H52" s="107">
        <v>85.1</v>
      </c>
      <c r="I52" s="11">
        <v>70</v>
      </c>
      <c r="J52" s="107">
        <v>68</v>
      </c>
      <c r="K52" s="108">
        <f t="shared" si="0"/>
        <v>83.32</v>
      </c>
      <c r="L52" s="124">
        <v>3.51</v>
      </c>
      <c r="M52" s="11">
        <v>0</v>
      </c>
      <c r="N52" s="125">
        <v>163</v>
      </c>
      <c r="O52" s="11">
        <f t="shared" si="1"/>
        <v>66</v>
      </c>
      <c r="P52" s="14">
        <f t="shared" si="2"/>
        <v>0.404907975460123</v>
      </c>
      <c r="Q52" s="11">
        <f t="shared" si="3"/>
        <v>51</v>
      </c>
      <c r="R52" s="15">
        <f t="shared" si="4"/>
        <v>0.312883435582822</v>
      </c>
    </row>
    <row r="53" spans="1:18">
      <c r="A53" s="5">
        <v>52</v>
      </c>
      <c r="B53" s="105" t="s">
        <v>125</v>
      </c>
      <c r="C53" s="106" t="s">
        <v>126</v>
      </c>
      <c r="D53" s="11">
        <v>2025</v>
      </c>
      <c r="E53" s="11" t="s">
        <v>20</v>
      </c>
      <c r="F53" s="11" t="s">
        <v>21</v>
      </c>
      <c r="G53" s="107">
        <v>84</v>
      </c>
      <c r="H53" s="107">
        <f>L53*10+50</f>
        <v>86.7</v>
      </c>
      <c r="I53" s="11">
        <v>70</v>
      </c>
      <c r="J53" s="107">
        <v>60</v>
      </c>
      <c r="K53" s="108">
        <f t="shared" si="0"/>
        <v>83.29</v>
      </c>
      <c r="L53" s="109">
        <v>3.67</v>
      </c>
      <c r="M53" s="11">
        <v>0</v>
      </c>
      <c r="N53" s="110">
        <v>163</v>
      </c>
      <c r="O53" s="5">
        <f t="shared" si="1"/>
        <v>35</v>
      </c>
      <c r="P53" s="7">
        <f t="shared" si="2"/>
        <v>0.214723926380368</v>
      </c>
      <c r="Q53" s="5">
        <f t="shared" si="3"/>
        <v>52</v>
      </c>
      <c r="R53" s="8">
        <f t="shared" si="4"/>
        <v>0.319018404907975</v>
      </c>
    </row>
    <row r="54" spans="1:18">
      <c r="A54" s="11">
        <v>53</v>
      </c>
      <c r="B54" s="143" t="s">
        <v>127</v>
      </c>
      <c r="C54" s="35" t="s">
        <v>128</v>
      </c>
      <c r="D54" s="35">
        <v>2025</v>
      </c>
      <c r="E54" s="35" t="s">
        <v>20</v>
      </c>
      <c r="F54" s="35" t="s">
        <v>24</v>
      </c>
      <c r="G54" s="111">
        <v>83</v>
      </c>
      <c r="H54" s="111">
        <f>L54*10+50</f>
        <v>85.5</v>
      </c>
      <c r="I54" s="35">
        <v>71.5</v>
      </c>
      <c r="J54" s="111">
        <v>74.8</v>
      </c>
      <c r="K54" s="108">
        <f t="shared" si="0"/>
        <v>83.19</v>
      </c>
      <c r="L54" s="116">
        <v>3.55</v>
      </c>
      <c r="M54" s="113">
        <v>0</v>
      </c>
      <c r="N54" s="110">
        <v>163</v>
      </c>
      <c r="O54" s="5">
        <f t="shared" si="1"/>
        <v>57</v>
      </c>
      <c r="P54" s="7">
        <f t="shared" si="2"/>
        <v>0.349693251533742</v>
      </c>
      <c r="Q54" s="5">
        <f t="shared" si="3"/>
        <v>53</v>
      </c>
      <c r="R54" s="8">
        <f t="shared" si="4"/>
        <v>0.325153374233129</v>
      </c>
    </row>
    <row r="55" spans="1:18">
      <c r="A55" s="5">
        <v>54</v>
      </c>
      <c r="B55" s="65" t="s">
        <v>129</v>
      </c>
      <c r="C55" s="117" t="s">
        <v>130</v>
      </c>
      <c r="D55" s="11">
        <v>2025</v>
      </c>
      <c r="E55" s="11" t="s">
        <v>20</v>
      </c>
      <c r="F55" s="11" t="s">
        <v>34</v>
      </c>
      <c r="G55" s="115">
        <v>90</v>
      </c>
      <c r="H55" s="5">
        <v>84.1</v>
      </c>
      <c r="I55" s="5">
        <v>75.5</v>
      </c>
      <c r="J55" s="115">
        <v>65</v>
      </c>
      <c r="K55" s="108">
        <f t="shared" si="0"/>
        <v>83.17</v>
      </c>
      <c r="L55" s="112">
        <v>3.41</v>
      </c>
      <c r="M55" s="5">
        <v>0</v>
      </c>
      <c r="N55" s="110">
        <v>163</v>
      </c>
      <c r="O55" s="5">
        <f t="shared" si="1"/>
        <v>93</v>
      </c>
      <c r="P55" s="7">
        <f t="shared" si="2"/>
        <v>0.570552147239264</v>
      </c>
      <c r="Q55" s="5">
        <f t="shared" si="3"/>
        <v>54</v>
      </c>
      <c r="R55" s="8">
        <f t="shared" si="4"/>
        <v>0.331288343558282</v>
      </c>
    </row>
    <row r="56" spans="1:18">
      <c r="A56" s="11">
        <v>55</v>
      </c>
      <c r="B56" s="143" t="s">
        <v>131</v>
      </c>
      <c r="C56" s="35" t="s">
        <v>132</v>
      </c>
      <c r="D56" s="35">
        <v>2025</v>
      </c>
      <c r="E56" s="35" t="s">
        <v>20</v>
      </c>
      <c r="F56" s="35" t="s">
        <v>24</v>
      </c>
      <c r="G56" s="111">
        <v>81</v>
      </c>
      <c r="H56" s="111">
        <f>L56*10+50</f>
        <v>87.1</v>
      </c>
      <c r="I56" s="35">
        <v>70</v>
      </c>
      <c r="J56" s="111">
        <v>61</v>
      </c>
      <c r="K56" s="108">
        <f t="shared" si="0"/>
        <v>83.17</v>
      </c>
      <c r="L56" s="116">
        <v>3.71</v>
      </c>
      <c r="M56" s="113">
        <v>0</v>
      </c>
      <c r="N56" s="110">
        <v>163</v>
      </c>
      <c r="O56" s="5">
        <f t="shared" si="1"/>
        <v>24</v>
      </c>
      <c r="P56" s="7">
        <f t="shared" si="2"/>
        <v>0.147239263803681</v>
      </c>
      <c r="Q56" s="5">
        <f t="shared" si="3"/>
        <v>54</v>
      </c>
      <c r="R56" s="8">
        <f t="shared" si="4"/>
        <v>0.331288343558282</v>
      </c>
    </row>
    <row r="57" spans="1:18">
      <c r="A57" s="5">
        <v>56</v>
      </c>
      <c r="B57" s="105" t="s">
        <v>133</v>
      </c>
      <c r="C57" s="106" t="s">
        <v>134</v>
      </c>
      <c r="D57" s="11">
        <v>2025</v>
      </c>
      <c r="E57" s="11" t="s">
        <v>20</v>
      </c>
      <c r="F57" s="11" t="s">
        <v>21</v>
      </c>
      <c r="G57" s="107">
        <v>87</v>
      </c>
      <c r="H57" s="107">
        <f>L57*10+50</f>
        <v>84.8</v>
      </c>
      <c r="I57" s="11">
        <v>70</v>
      </c>
      <c r="J57" s="107">
        <v>74</v>
      </c>
      <c r="K57" s="108">
        <f t="shared" si="0"/>
        <v>83.11</v>
      </c>
      <c r="L57" s="109">
        <v>3.48</v>
      </c>
      <c r="M57" s="11">
        <v>0</v>
      </c>
      <c r="N57" s="110">
        <v>163</v>
      </c>
      <c r="O57" s="5">
        <f t="shared" si="1"/>
        <v>72</v>
      </c>
      <c r="P57" s="7">
        <f t="shared" si="2"/>
        <v>0.441717791411043</v>
      </c>
      <c r="Q57" s="5">
        <f t="shared" si="3"/>
        <v>56</v>
      </c>
      <c r="R57" s="8">
        <f t="shared" si="4"/>
        <v>0.343558282208589</v>
      </c>
    </row>
    <row r="58" spans="1:18">
      <c r="A58" s="11">
        <v>57</v>
      </c>
      <c r="B58" s="65" t="s">
        <v>135</v>
      </c>
      <c r="C58" s="117" t="s">
        <v>136</v>
      </c>
      <c r="D58" s="11">
        <v>2025</v>
      </c>
      <c r="E58" s="11" t="s">
        <v>20</v>
      </c>
      <c r="F58" s="11" t="s">
        <v>34</v>
      </c>
      <c r="G58" s="115">
        <v>84</v>
      </c>
      <c r="H58" s="5">
        <v>86.3</v>
      </c>
      <c r="I58" s="5">
        <v>70</v>
      </c>
      <c r="J58" s="115">
        <v>61.5</v>
      </c>
      <c r="K58" s="108">
        <f t="shared" si="0"/>
        <v>83.085</v>
      </c>
      <c r="L58" s="112">
        <v>3.63</v>
      </c>
      <c r="M58" s="5">
        <v>0</v>
      </c>
      <c r="N58" s="110">
        <v>163</v>
      </c>
      <c r="O58" s="5">
        <f t="shared" si="1"/>
        <v>45</v>
      </c>
      <c r="P58" s="7">
        <f t="shared" si="2"/>
        <v>0.276073619631902</v>
      </c>
      <c r="Q58" s="5">
        <f t="shared" si="3"/>
        <v>57</v>
      </c>
      <c r="R58" s="8">
        <f t="shared" si="4"/>
        <v>0.349693251533742</v>
      </c>
    </row>
    <row r="59" spans="1:18">
      <c r="A59" s="5">
        <v>58</v>
      </c>
      <c r="B59" s="105" t="s">
        <v>137</v>
      </c>
      <c r="C59" s="106" t="s">
        <v>138</v>
      </c>
      <c r="D59" s="11">
        <v>2025</v>
      </c>
      <c r="E59" s="11" t="s">
        <v>20</v>
      </c>
      <c r="F59" s="11" t="s">
        <v>21</v>
      </c>
      <c r="G59" s="107">
        <v>86.5</v>
      </c>
      <c r="H59" s="107">
        <f>L59*10+50</f>
        <v>85.3</v>
      </c>
      <c r="I59" s="11">
        <v>73</v>
      </c>
      <c r="J59" s="107">
        <v>61.5</v>
      </c>
      <c r="K59" s="108">
        <f t="shared" si="0"/>
        <v>83.06</v>
      </c>
      <c r="L59" s="109">
        <v>3.53</v>
      </c>
      <c r="M59" s="11">
        <v>0</v>
      </c>
      <c r="N59" s="110">
        <v>163</v>
      </c>
      <c r="O59" s="5">
        <f t="shared" si="1"/>
        <v>61</v>
      </c>
      <c r="P59" s="7">
        <f t="shared" si="2"/>
        <v>0.374233128834356</v>
      </c>
      <c r="Q59" s="5">
        <f t="shared" si="3"/>
        <v>58</v>
      </c>
      <c r="R59" s="8">
        <f t="shared" si="4"/>
        <v>0.355828220858896</v>
      </c>
    </row>
    <row r="60" spans="1:18">
      <c r="A60" s="11">
        <v>59</v>
      </c>
      <c r="B60" s="29" t="s">
        <v>139</v>
      </c>
      <c r="C60" s="114" t="s">
        <v>140</v>
      </c>
      <c r="D60" s="5">
        <v>2025</v>
      </c>
      <c r="E60" s="5" t="s">
        <v>20</v>
      </c>
      <c r="F60" s="5" t="s">
        <v>29</v>
      </c>
      <c r="G60" s="115">
        <v>84.5</v>
      </c>
      <c r="H60" s="115">
        <v>86.2</v>
      </c>
      <c r="I60" s="5">
        <v>70</v>
      </c>
      <c r="J60" s="115">
        <v>60.5</v>
      </c>
      <c r="K60" s="108">
        <f t="shared" si="0"/>
        <v>83.04</v>
      </c>
      <c r="L60" s="112">
        <v>3.62</v>
      </c>
      <c r="M60" s="5">
        <v>0</v>
      </c>
      <c r="N60" s="110">
        <v>163</v>
      </c>
      <c r="O60" s="5">
        <f t="shared" si="1"/>
        <v>46</v>
      </c>
      <c r="P60" s="7">
        <f t="shared" si="2"/>
        <v>0.282208588957055</v>
      </c>
      <c r="Q60" s="5">
        <f t="shared" si="3"/>
        <v>59</v>
      </c>
      <c r="R60" s="8">
        <f t="shared" si="4"/>
        <v>0.361963190184049</v>
      </c>
    </row>
    <row r="61" spans="1:18">
      <c r="A61" s="5">
        <v>60</v>
      </c>
      <c r="B61" s="29" t="s">
        <v>141</v>
      </c>
      <c r="C61" s="114" t="s">
        <v>142</v>
      </c>
      <c r="D61" s="5">
        <v>2025</v>
      </c>
      <c r="E61" s="5" t="s">
        <v>20</v>
      </c>
      <c r="F61" s="5" t="s">
        <v>29</v>
      </c>
      <c r="G61" s="115">
        <v>88</v>
      </c>
      <c r="H61" s="115">
        <v>85.3</v>
      </c>
      <c r="I61" s="5">
        <v>70</v>
      </c>
      <c r="J61" s="115">
        <v>62.5</v>
      </c>
      <c r="K61" s="108">
        <f t="shared" si="0"/>
        <v>83.035</v>
      </c>
      <c r="L61" s="112">
        <v>3.53</v>
      </c>
      <c r="M61" s="5">
        <v>0</v>
      </c>
      <c r="N61" s="110">
        <v>163</v>
      </c>
      <c r="O61" s="5">
        <f t="shared" si="1"/>
        <v>61</v>
      </c>
      <c r="P61" s="7">
        <f t="shared" si="2"/>
        <v>0.374233128834356</v>
      </c>
      <c r="Q61" s="5">
        <f t="shared" si="3"/>
        <v>60</v>
      </c>
      <c r="R61" s="8">
        <f t="shared" si="4"/>
        <v>0.368098159509202</v>
      </c>
    </row>
    <row r="62" spans="1:18">
      <c r="A62" s="11">
        <v>61</v>
      </c>
      <c r="B62" s="105" t="s">
        <v>143</v>
      </c>
      <c r="C62" s="106" t="s">
        <v>144</v>
      </c>
      <c r="D62" s="11">
        <v>2025</v>
      </c>
      <c r="E62" s="11" t="s">
        <v>20</v>
      </c>
      <c r="F62" s="11" t="s">
        <v>21</v>
      </c>
      <c r="G62" s="107">
        <v>86.5</v>
      </c>
      <c r="H62" s="107">
        <f>L62*10+50</f>
        <v>85.7</v>
      </c>
      <c r="I62" s="11">
        <v>70</v>
      </c>
      <c r="J62" s="107">
        <v>61</v>
      </c>
      <c r="K62" s="108">
        <f t="shared" si="0"/>
        <v>83.015</v>
      </c>
      <c r="L62" s="109">
        <v>3.57</v>
      </c>
      <c r="M62" s="11">
        <v>0</v>
      </c>
      <c r="N62" s="110">
        <v>163</v>
      </c>
      <c r="O62" s="5">
        <f t="shared" si="1"/>
        <v>53</v>
      </c>
      <c r="P62" s="7">
        <f t="shared" si="2"/>
        <v>0.325153374233129</v>
      </c>
      <c r="Q62" s="5">
        <f t="shared" si="3"/>
        <v>61</v>
      </c>
      <c r="R62" s="8">
        <f t="shared" si="4"/>
        <v>0.374233128834356</v>
      </c>
    </row>
    <row r="63" spans="1:18">
      <c r="A63" s="5">
        <v>62</v>
      </c>
      <c r="B63" s="143" t="s">
        <v>145</v>
      </c>
      <c r="C63" s="35" t="s">
        <v>146</v>
      </c>
      <c r="D63" s="35">
        <v>2025</v>
      </c>
      <c r="E63" s="35" t="s">
        <v>20</v>
      </c>
      <c r="F63" s="35" t="s">
        <v>24</v>
      </c>
      <c r="G63" s="111">
        <v>90</v>
      </c>
      <c r="H63" s="111">
        <f>L63*10+50</f>
        <v>83.8</v>
      </c>
      <c r="I63" s="35">
        <v>70</v>
      </c>
      <c r="J63" s="111">
        <v>76</v>
      </c>
      <c r="K63" s="108">
        <f t="shared" si="0"/>
        <v>82.96</v>
      </c>
      <c r="L63" s="116">
        <v>3.38</v>
      </c>
      <c r="M63" s="113">
        <v>0</v>
      </c>
      <c r="N63" s="110">
        <v>163</v>
      </c>
      <c r="O63" s="5">
        <f t="shared" si="1"/>
        <v>99</v>
      </c>
      <c r="P63" s="7">
        <f t="shared" si="2"/>
        <v>0.607361963190184</v>
      </c>
      <c r="Q63" s="5">
        <f t="shared" si="3"/>
        <v>62</v>
      </c>
      <c r="R63" s="8">
        <f t="shared" si="4"/>
        <v>0.380368098159509</v>
      </c>
    </row>
    <row r="64" spans="1:18">
      <c r="A64" s="11">
        <v>63</v>
      </c>
      <c r="B64" s="29" t="s">
        <v>147</v>
      </c>
      <c r="C64" s="114" t="s">
        <v>148</v>
      </c>
      <c r="D64" s="5">
        <v>2025</v>
      </c>
      <c r="E64" s="5" t="s">
        <v>20</v>
      </c>
      <c r="F64" s="5" t="s">
        <v>29</v>
      </c>
      <c r="G64" s="115">
        <v>85</v>
      </c>
      <c r="H64" s="115">
        <v>85.6</v>
      </c>
      <c r="I64" s="5">
        <v>71</v>
      </c>
      <c r="J64" s="115">
        <v>63.5</v>
      </c>
      <c r="K64" s="108">
        <f t="shared" si="0"/>
        <v>82.945</v>
      </c>
      <c r="L64" s="112">
        <v>3.56</v>
      </c>
      <c r="M64" s="5">
        <v>0</v>
      </c>
      <c r="N64" s="110">
        <v>163</v>
      </c>
      <c r="O64" s="5">
        <f t="shared" si="1"/>
        <v>54</v>
      </c>
      <c r="P64" s="7">
        <f t="shared" si="2"/>
        <v>0.331288343558282</v>
      </c>
      <c r="Q64" s="5">
        <f t="shared" si="3"/>
        <v>63</v>
      </c>
      <c r="R64" s="8">
        <f t="shared" si="4"/>
        <v>0.386503067484663</v>
      </c>
    </row>
    <row r="65" spans="1:18">
      <c r="A65" s="5">
        <v>64</v>
      </c>
      <c r="B65" s="65" t="s">
        <v>149</v>
      </c>
      <c r="C65" s="117" t="s">
        <v>150</v>
      </c>
      <c r="D65" s="11">
        <v>2025</v>
      </c>
      <c r="E65" s="11" t="s">
        <v>20</v>
      </c>
      <c r="F65" s="11" t="s">
        <v>34</v>
      </c>
      <c r="G65" s="115">
        <v>81</v>
      </c>
      <c r="H65" s="5">
        <v>86.7</v>
      </c>
      <c r="I65" s="5">
        <v>70</v>
      </c>
      <c r="J65" s="115">
        <v>60.5</v>
      </c>
      <c r="K65" s="108">
        <f t="shared" si="0"/>
        <v>82.865</v>
      </c>
      <c r="L65" s="112">
        <v>3.67</v>
      </c>
      <c r="M65" s="5">
        <v>0</v>
      </c>
      <c r="N65" s="110">
        <v>163</v>
      </c>
      <c r="O65" s="5">
        <f t="shared" si="1"/>
        <v>35</v>
      </c>
      <c r="P65" s="7">
        <f t="shared" si="2"/>
        <v>0.214723926380368</v>
      </c>
      <c r="Q65" s="5">
        <f t="shared" si="3"/>
        <v>64</v>
      </c>
      <c r="R65" s="8">
        <f t="shared" si="4"/>
        <v>0.392638036809816</v>
      </c>
    </row>
    <row r="66" spans="1:18">
      <c r="A66" s="11">
        <v>65</v>
      </c>
      <c r="B66" s="65" t="s">
        <v>151</v>
      </c>
      <c r="C66" s="117" t="s">
        <v>152</v>
      </c>
      <c r="D66" s="11">
        <v>2025</v>
      </c>
      <c r="E66" s="11" t="s">
        <v>20</v>
      </c>
      <c r="F66" s="11" t="s">
        <v>34</v>
      </c>
      <c r="G66" s="115">
        <v>84</v>
      </c>
      <c r="H66" s="5">
        <v>85.9</v>
      </c>
      <c r="I66" s="5">
        <v>70</v>
      </c>
      <c r="J66" s="115">
        <v>62.5</v>
      </c>
      <c r="K66" s="108">
        <f t="shared" ref="K66:K129" si="5">G66*0.15+H66*0.7+I66*0.1+J66*0.05</f>
        <v>82.855</v>
      </c>
      <c r="L66" s="112">
        <v>3.59</v>
      </c>
      <c r="M66" s="5">
        <v>0</v>
      </c>
      <c r="N66" s="110">
        <v>163</v>
      </c>
      <c r="O66" s="5">
        <f t="shared" ref="O66:O129" si="6">RANK(L66,$L$2:$L$164)</f>
        <v>51</v>
      </c>
      <c r="P66" s="7">
        <f t="shared" ref="P66:P129" si="7">O66/N66</f>
        <v>0.312883435582822</v>
      </c>
      <c r="Q66" s="5">
        <f t="shared" ref="Q66:Q129" si="8">RANK(K66,$K$2:$K$164)</f>
        <v>65</v>
      </c>
      <c r="R66" s="8">
        <f t="shared" ref="R66:R129" si="9">Q66/N66</f>
        <v>0.398773006134969</v>
      </c>
    </row>
    <row r="67" spans="1:18">
      <c r="A67" s="5">
        <v>66</v>
      </c>
      <c r="B67" s="29" t="s">
        <v>153</v>
      </c>
      <c r="C67" s="114" t="s">
        <v>154</v>
      </c>
      <c r="D67" s="5">
        <v>2025</v>
      </c>
      <c r="E67" s="5" t="s">
        <v>20</v>
      </c>
      <c r="F67" s="5" t="s">
        <v>29</v>
      </c>
      <c r="G67" s="115">
        <v>82</v>
      </c>
      <c r="H67" s="115">
        <v>86.5</v>
      </c>
      <c r="I67" s="5">
        <v>70</v>
      </c>
      <c r="J67" s="115">
        <v>60</v>
      </c>
      <c r="K67" s="108">
        <f t="shared" si="5"/>
        <v>82.85</v>
      </c>
      <c r="L67" s="112">
        <v>3.65</v>
      </c>
      <c r="M67" s="5">
        <v>0</v>
      </c>
      <c r="N67" s="110">
        <v>163</v>
      </c>
      <c r="O67" s="5">
        <f t="shared" si="6"/>
        <v>39</v>
      </c>
      <c r="P67" s="7">
        <f t="shared" si="7"/>
        <v>0.239263803680982</v>
      </c>
      <c r="Q67" s="5">
        <f t="shared" si="8"/>
        <v>66</v>
      </c>
      <c r="R67" s="8">
        <f t="shared" si="9"/>
        <v>0.404907975460123</v>
      </c>
    </row>
    <row r="68" spans="1:18">
      <c r="A68" s="11">
        <v>67</v>
      </c>
      <c r="B68" s="105" t="s">
        <v>155</v>
      </c>
      <c r="C68" s="106" t="s">
        <v>156</v>
      </c>
      <c r="D68" s="11">
        <v>2025</v>
      </c>
      <c r="E68" s="11" t="s">
        <v>20</v>
      </c>
      <c r="F68" s="11" t="s">
        <v>21</v>
      </c>
      <c r="G68" s="107">
        <v>81.5</v>
      </c>
      <c r="H68" s="107">
        <f>L68*10+50</f>
        <v>86.5</v>
      </c>
      <c r="I68" s="11">
        <v>70.5</v>
      </c>
      <c r="J68" s="107">
        <v>60</v>
      </c>
      <c r="K68" s="108">
        <f t="shared" si="5"/>
        <v>82.825</v>
      </c>
      <c r="L68" s="109">
        <v>3.65</v>
      </c>
      <c r="M68" s="11">
        <v>0</v>
      </c>
      <c r="N68" s="110">
        <v>163</v>
      </c>
      <c r="O68" s="5">
        <f t="shared" si="6"/>
        <v>39</v>
      </c>
      <c r="P68" s="7">
        <f t="shared" si="7"/>
        <v>0.239263803680982</v>
      </c>
      <c r="Q68" s="5">
        <f t="shared" si="8"/>
        <v>67</v>
      </c>
      <c r="R68" s="8">
        <f t="shared" si="9"/>
        <v>0.411042944785276</v>
      </c>
    </row>
    <row r="69" spans="1:18">
      <c r="A69" s="5">
        <v>68</v>
      </c>
      <c r="B69" s="29" t="s">
        <v>157</v>
      </c>
      <c r="C69" s="114" t="s">
        <v>158</v>
      </c>
      <c r="D69" s="5">
        <v>2025</v>
      </c>
      <c r="E69" s="5" t="s">
        <v>20</v>
      </c>
      <c r="F69" s="5" t="s">
        <v>29</v>
      </c>
      <c r="G69" s="115">
        <v>84</v>
      </c>
      <c r="H69" s="115">
        <v>85.4</v>
      </c>
      <c r="I69" s="5">
        <v>70</v>
      </c>
      <c r="J69" s="115">
        <v>67.5</v>
      </c>
      <c r="K69" s="108">
        <f t="shared" si="5"/>
        <v>82.755</v>
      </c>
      <c r="L69" s="112">
        <v>3.54</v>
      </c>
      <c r="M69" s="5">
        <v>0</v>
      </c>
      <c r="N69" s="110">
        <v>163</v>
      </c>
      <c r="O69" s="5">
        <f t="shared" si="6"/>
        <v>58</v>
      </c>
      <c r="P69" s="7">
        <f t="shared" si="7"/>
        <v>0.355828220858896</v>
      </c>
      <c r="Q69" s="5">
        <f t="shared" si="8"/>
        <v>68</v>
      </c>
      <c r="R69" s="8">
        <f t="shared" si="9"/>
        <v>0.417177914110429</v>
      </c>
    </row>
    <row r="70" spans="1:18">
      <c r="A70" s="11">
        <v>69</v>
      </c>
      <c r="B70" s="29" t="s">
        <v>159</v>
      </c>
      <c r="C70" s="114" t="s">
        <v>160</v>
      </c>
      <c r="D70" s="5">
        <v>2025</v>
      </c>
      <c r="E70" s="5" t="s">
        <v>20</v>
      </c>
      <c r="F70" s="5" t="s">
        <v>29</v>
      </c>
      <c r="G70" s="115">
        <v>93</v>
      </c>
      <c r="H70" s="115">
        <v>83.3</v>
      </c>
      <c r="I70" s="5">
        <v>70</v>
      </c>
      <c r="J70" s="115">
        <v>68.5</v>
      </c>
      <c r="K70" s="108">
        <f t="shared" si="5"/>
        <v>82.685</v>
      </c>
      <c r="L70" s="112">
        <v>3.33</v>
      </c>
      <c r="M70" s="5">
        <v>0</v>
      </c>
      <c r="N70" s="110">
        <v>163</v>
      </c>
      <c r="O70" s="5">
        <f t="shared" si="6"/>
        <v>112</v>
      </c>
      <c r="P70" s="7">
        <f t="shared" si="7"/>
        <v>0.687116564417178</v>
      </c>
      <c r="Q70" s="5">
        <f t="shared" si="8"/>
        <v>69</v>
      </c>
      <c r="R70" s="8">
        <f t="shared" si="9"/>
        <v>0.423312883435583</v>
      </c>
    </row>
    <row r="71" spans="1:18">
      <c r="A71" s="5">
        <v>70</v>
      </c>
      <c r="B71" s="65" t="s">
        <v>161</v>
      </c>
      <c r="C71" s="117" t="s">
        <v>162</v>
      </c>
      <c r="D71" s="11">
        <v>2025</v>
      </c>
      <c r="E71" s="11" t="s">
        <v>20</v>
      </c>
      <c r="F71" s="11" t="s">
        <v>34</v>
      </c>
      <c r="G71" s="115">
        <v>82</v>
      </c>
      <c r="H71" s="5">
        <v>86.2</v>
      </c>
      <c r="I71" s="5">
        <v>70</v>
      </c>
      <c r="J71" s="115">
        <v>60.5</v>
      </c>
      <c r="K71" s="108">
        <f t="shared" si="5"/>
        <v>82.665</v>
      </c>
      <c r="L71" s="112">
        <v>3.62</v>
      </c>
      <c r="M71" s="5">
        <v>0</v>
      </c>
      <c r="N71" s="110">
        <v>163</v>
      </c>
      <c r="O71" s="5">
        <f t="shared" si="6"/>
        <v>46</v>
      </c>
      <c r="P71" s="7">
        <f t="shared" si="7"/>
        <v>0.282208588957055</v>
      </c>
      <c r="Q71" s="5">
        <f t="shared" si="8"/>
        <v>70</v>
      </c>
      <c r="R71" s="8">
        <f t="shared" si="9"/>
        <v>0.429447852760736</v>
      </c>
    </row>
    <row r="72" spans="1:18">
      <c r="A72" s="11">
        <v>71</v>
      </c>
      <c r="B72" s="105" t="s">
        <v>163</v>
      </c>
      <c r="C72" s="106" t="s">
        <v>164</v>
      </c>
      <c r="D72" s="11">
        <v>2025</v>
      </c>
      <c r="E72" s="11" t="s">
        <v>20</v>
      </c>
      <c r="F72" s="11" t="s">
        <v>21</v>
      </c>
      <c r="G72" s="107">
        <v>82</v>
      </c>
      <c r="H72" s="107">
        <f>L72*10+50</f>
        <v>86.2</v>
      </c>
      <c r="I72" s="11">
        <v>70</v>
      </c>
      <c r="J72" s="107">
        <v>60</v>
      </c>
      <c r="K72" s="108">
        <f t="shared" si="5"/>
        <v>82.64</v>
      </c>
      <c r="L72" s="109">
        <v>3.62</v>
      </c>
      <c r="M72" s="11">
        <v>0</v>
      </c>
      <c r="N72" s="110">
        <v>163</v>
      </c>
      <c r="O72" s="5">
        <f t="shared" si="6"/>
        <v>46</v>
      </c>
      <c r="P72" s="7">
        <f t="shared" si="7"/>
        <v>0.282208588957055</v>
      </c>
      <c r="Q72" s="5">
        <f t="shared" si="8"/>
        <v>71</v>
      </c>
      <c r="R72" s="8">
        <f t="shared" si="9"/>
        <v>0.43558282208589</v>
      </c>
    </row>
    <row r="73" spans="1:18">
      <c r="A73" s="5">
        <v>72</v>
      </c>
      <c r="B73" s="105" t="s">
        <v>165</v>
      </c>
      <c r="C73" s="106" t="s">
        <v>166</v>
      </c>
      <c r="D73" s="11">
        <v>2025</v>
      </c>
      <c r="E73" s="11" t="s">
        <v>20</v>
      </c>
      <c r="F73" s="11" t="s">
        <v>21</v>
      </c>
      <c r="G73" s="107">
        <v>88</v>
      </c>
      <c r="H73" s="107">
        <f>L73*10+50</f>
        <v>83.8</v>
      </c>
      <c r="I73" s="11">
        <v>71</v>
      </c>
      <c r="J73" s="107">
        <v>73</v>
      </c>
      <c r="K73" s="108">
        <f t="shared" si="5"/>
        <v>82.61</v>
      </c>
      <c r="L73" s="109">
        <v>3.38</v>
      </c>
      <c r="M73" s="11">
        <v>0</v>
      </c>
      <c r="N73" s="110">
        <v>163</v>
      </c>
      <c r="O73" s="5">
        <f t="shared" si="6"/>
        <v>99</v>
      </c>
      <c r="P73" s="7">
        <f t="shared" si="7"/>
        <v>0.607361963190184</v>
      </c>
      <c r="Q73" s="5">
        <f t="shared" si="8"/>
        <v>72</v>
      </c>
      <c r="R73" s="8">
        <f t="shared" si="9"/>
        <v>0.441717791411043</v>
      </c>
    </row>
    <row r="74" spans="1:18">
      <c r="A74" s="11">
        <v>73</v>
      </c>
      <c r="B74" s="65" t="s">
        <v>167</v>
      </c>
      <c r="C74" s="117" t="s">
        <v>168</v>
      </c>
      <c r="D74" s="11">
        <v>2025</v>
      </c>
      <c r="E74" s="11" t="s">
        <v>20</v>
      </c>
      <c r="F74" s="11" t="s">
        <v>34</v>
      </c>
      <c r="G74" s="115">
        <v>87</v>
      </c>
      <c r="H74" s="5">
        <v>84.8</v>
      </c>
      <c r="I74" s="5">
        <v>70</v>
      </c>
      <c r="J74" s="115">
        <v>63.5</v>
      </c>
      <c r="K74" s="108">
        <f t="shared" si="5"/>
        <v>82.585</v>
      </c>
      <c r="L74" s="112">
        <v>3.48</v>
      </c>
      <c r="M74" s="5">
        <v>0</v>
      </c>
      <c r="N74" s="110">
        <v>163</v>
      </c>
      <c r="O74" s="5">
        <f t="shared" si="6"/>
        <v>72</v>
      </c>
      <c r="P74" s="7">
        <f t="shared" si="7"/>
        <v>0.441717791411043</v>
      </c>
      <c r="Q74" s="5">
        <f t="shared" si="8"/>
        <v>73</v>
      </c>
      <c r="R74" s="8">
        <f t="shared" si="9"/>
        <v>0.447852760736196</v>
      </c>
    </row>
    <row r="75" spans="1:18">
      <c r="A75" s="5">
        <v>74</v>
      </c>
      <c r="B75" s="65" t="s">
        <v>169</v>
      </c>
      <c r="C75" s="117" t="s">
        <v>170</v>
      </c>
      <c r="D75" s="11">
        <v>2025</v>
      </c>
      <c r="E75" s="11" t="s">
        <v>20</v>
      </c>
      <c r="F75" s="11" t="s">
        <v>34</v>
      </c>
      <c r="G75" s="115">
        <v>82</v>
      </c>
      <c r="H75" s="5">
        <v>84.5</v>
      </c>
      <c r="I75" s="5">
        <v>70</v>
      </c>
      <c r="J75" s="115">
        <v>82.5</v>
      </c>
      <c r="K75" s="108">
        <f t="shared" si="5"/>
        <v>82.575</v>
      </c>
      <c r="L75" s="112">
        <v>3.45</v>
      </c>
      <c r="M75" s="5">
        <v>0</v>
      </c>
      <c r="N75" s="110">
        <v>163</v>
      </c>
      <c r="O75" s="5">
        <f t="shared" si="6"/>
        <v>83</v>
      </c>
      <c r="P75" s="7">
        <f t="shared" si="7"/>
        <v>0.50920245398773</v>
      </c>
      <c r="Q75" s="5">
        <f t="shared" si="8"/>
        <v>74</v>
      </c>
      <c r="R75" s="8">
        <f t="shared" si="9"/>
        <v>0.45398773006135</v>
      </c>
    </row>
    <row r="76" spans="1:18">
      <c r="A76" s="11">
        <v>75</v>
      </c>
      <c r="B76" s="143" t="s">
        <v>171</v>
      </c>
      <c r="C76" s="35" t="s">
        <v>172</v>
      </c>
      <c r="D76" s="35">
        <v>2025</v>
      </c>
      <c r="E76" s="35" t="s">
        <v>20</v>
      </c>
      <c r="F76" s="35" t="s">
        <v>24</v>
      </c>
      <c r="G76" s="111">
        <v>82</v>
      </c>
      <c r="H76" s="111">
        <f>L76*10+50</f>
        <v>85.3</v>
      </c>
      <c r="I76" s="35">
        <v>70</v>
      </c>
      <c r="J76" s="111">
        <v>71</v>
      </c>
      <c r="K76" s="108">
        <f t="shared" si="5"/>
        <v>82.56</v>
      </c>
      <c r="L76" s="116">
        <v>3.53</v>
      </c>
      <c r="M76" s="113">
        <v>0</v>
      </c>
      <c r="N76" s="110">
        <v>163</v>
      </c>
      <c r="O76" s="5">
        <f t="shared" si="6"/>
        <v>61</v>
      </c>
      <c r="P76" s="7">
        <f t="shared" si="7"/>
        <v>0.374233128834356</v>
      </c>
      <c r="Q76" s="5">
        <f t="shared" si="8"/>
        <v>75</v>
      </c>
      <c r="R76" s="8">
        <f t="shared" si="9"/>
        <v>0.460122699386503</v>
      </c>
    </row>
    <row r="77" spans="1:18">
      <c r="A77" s="5">
        <v>76</v>
      </c>
      <c r="B77" s="105" t="s">
        <v>173</v>
      </c>
      <c r="C77" s="106" t="s">
        <v>174</v>
      </c>
      <c r="D77" s="11">
        <v>2025</v>
      </c>
      <c r="E77" s="11" t="s">
        <v>20</v>
      </c>
      <c r="F77" s="11" t="s">
        <v>21</v>
      </c>
      <c r="G77" s="107">
        <v>80</v>
      </c>
      <c r="H77" s="107">
        <f>L77*10+50</f>
        <v>86.4</v>
      </c>
      <c r="I77" s="11">
        <v>70</v>
      </c>
      <c r="J77" s="107">
        <v>60.5</v>
      </c>
      <c r="K77" s="108">
        <f t="shared" si="5"/>
        <v>82.505</v>
      </c>
      <c r="L77" s="109">
        <v>3.64</v>
      </c>
      <c r="M77" s="11">
        <v>0</v>
      </c>
      <c r="N77" s="110">
        <v>163</v>
      </c>
      <c r="O77" s="5">
        <f t="shared" si="6"/>
        <v>43</v>
      </c>
      <c r="P77" s="7">
        <f t="shared" si="7"/>
        <v>0.263803680981595</v>
      </c>
      <c r="Q77" s="5">
        <f t="shared" si="8"/>
        <v>76</v>
      </c>
      <c r="R77" s="8">
        <f t="shared" si="9"/>
        <v>0.466257668711656</v>
      </c>
    </row>
    <row r="78" spans="1:18">
      <c r="A78" s="11">
        <v>77</v>
      </c>
      <c r="B78" s="29" t="s">
        <v>175</v>
      </c>
      <c r="C78" s="114" t="s">
        <v>176</v>
      </c>
      <c r="D78" s="5">
        <v>2025</v>
      </c>
      <c r="E78" s="5" t="s">
        <v>20</v>
      </c>
      <c r="F78" s="5" t="s">
        <v>29</v>
      </c>
      <c r="G78" s="115">
        <v>85.5</v>
      </c>
      <c r="H78" s="115">
        <v>84.8</v>
      </c>
      <c r="I78" s="5">
        <v>73</v>
      </c>
      <c r="J78" s="115">
        <v>60</v>
      </c>
      <c r="K78" s="108">
        <f t="shared" si="5"/>
        <v>82.485</v>
      </c>
      <c r="L78" s="112">
        <v>3.48</v>
      </c>
      <c r="M78" s="5">
        <v>0</v>
      </c>
      <c r="N78" s="110">
        <v>163</v>
      </c>
      <c r="O78" s="5">
        <f t="shared" si="6"/>
        <v>72</v>
      </c>
      <c r="P78" s="7">
        <f t="shared" si="7"/>
        <v>0.441717791411043</v>
      </c>
      <c r="Q78" s="5">
        <f t="shared" si="8"/>
        <v>77</v>
      </c>
      <c r="R78" s="8">
        <f t="shared" si="9"/>
        <v>0.47239263803681</v>
      </c>
    </row>
    <row r="79" spans="1:18">
      <c r="A79" s="5">
        <v>78</v>
      </c>
      <c r="B79" s="65" t="s">
        <v>177</v>
      </c>
      <c r="C79" s="117" t="s">
        <v>178</v>
      </c>
      <c r="D79" s="11">
        <v>2025</v>
      </c>
      <c r="E79" s="11" t="s">
        <v>20</v>
      </c>
      <c r="F79" s="11" t="s">
        <v>34</v>
      </c>
      <c r="G79" s="115">
        <v>85.5</v>
      </c>
      <c r="H79" s="5">
        <v>84.9</v>
      </c>
      <c r="I79" s="5">
        <v>71</v>
      </c>
      <c r="J79" s="115">
        <v>61.5</v>
      </c>
      <c r="K79" s="108">
        <f t="shared" si="5"/>
        <v>82.43</v>
      </c>
      <c r="L79" s="112">
        <v>3.49</v>
      </c>
      <c r="M79" s="5">
        <v>0</v>
      </c>
      <c r="N79" s="110">
        <v>163</v>
      </c>
      <c r="O79" s="5">
        <f t="shared" si="6"/>
        <v>68</v>
      </c>
      <c r="P79" s="7">
        <f t="shared" si="7"/>
        <v>0.417177914110429</v>
      </c>
      <c r="Q79" s="5">
        <f t="shared" si="8"/>
        <v>78</v>
      </c>
      <c r="R79" s="8">
        <f t="shared" si="9"/>
        <v>0.478527607361963</v>
      </c>
    </row>
    <row r="80" spans="1:18">
      <c r="A80" s="11">
        <v>79</v>
      </c>
      <c r="B80" s="65" t="s">
        <v>179</v>
      </c>
      <c r="C80" s="117" t="s">
        <v>180</v>
      </c>
      <c r="D80" s="11">
        <v>2025</v>
      </c>
      <c r="E80" s="11" t="s">
        <v>20</v>
      </c>
      <c r="F80" s="11" t="s">
        <v>34</v>
      </c>
      <c r="G80" s="115">
        <v>84</v>
      </c>
      <c r="H80" s="5">
        <v>84.9</v>
      </c>
      <c r="I80" s="5">
        <v>70</v>
      </c>
      <c r="J80" s="115">
        <v>61</v>
      </c>
      <c r="K80" s="108">
        <f t="shared" si="5"/>
        <v>82.08</v>
      </c>
      <c r="L80" s="112">
        <v>3.49</v>
      </c>
      <c r="M80" s="5">
        <v>0</v>
      </c>
      <c r="N80" s="110">
        <v>163</v>
      </c>
      <c r="O80" s="5">
        <f t="shared" si="6"/>
        <v>68</v>
      </c>
      <c r="P80" s="7">
        <f t="shared" si="7"/>
        <v>0.417177914110429</v>
      </c>
      <c r="Q80" s="5">
        <f t="shared" si="8"/>
        <v>79</v>
      </c>
      <c r="R80" s="8">
        <f t="shared" si="9"/>
        <v>0.484662576687117</v>
      </c>
    </row>
    <row r="81" s="93" customFormat="1" spans="1:19">
      <c r="A81" s="5">
        <v>80</v>
      </c>
      <c r="B81" s="105" t="s">
        <v>181</v>
      </c>
      <c r="C81" s="106" t="s">
        <v>182</v>
      </c>
      <c r="D81" s="11">
        <v>2025</v>
      </c>
      <c r="E81" s="11" t="s">
        <v>20</v>
      </c>
      <c r="F81" s="11" t="s">
        <v>21</v>
      </c>
      <c r="G81" s="107">
        <v>80.5</v>
      </c>
      <c r="H81" s="107">
        <f>L81*10+50</f>
        <v>84.8</v>
      </c>
      <c r="I81" s="11">
        <v>73</v>
      </c>
      <c r="J81" s="107">
        <v>66</v>
      </c>
      <c r="K81" s="108">
        <f t="shared" si="5"/>
        <v>82.035</v>
      </c>
      <c r="L81" s="109">
        <v>3.48</v>
      </c>
      <c r="M81" s="11">
        <v>0</v>
      </c>
      <c r="N81" s="110">
        <v>163</v>
      </c>
      <c r="O81" s="5">
        <f t="shared" si="6"/>
        <v>72</v>
      </c>
      <c r="P81" s="7">
        <f t="shared" si="7"/>
        <v>0.441717791411043</v>
      </c>
      <c r="Q81" s="5">
        <f t="shared" si="8"/>
        <v>80</v>
      </c>
      <c r="R81" s="8">
        <f t="shared" si="9"/>
        <v>0.49079754601227</v>
      </c>
    </row>
    <row r="82" s="93" customFormat="1" spans="1:19">
      <c r="A82" s="11">
        <v>81</v>
      </c>
      <c r="B82" s="29" t="s">
        <v>183</v>
      </c>
      <c r="C82" s="114" t="s">
        <v>184</v>
      </c>
      <c r="D82" s="11">
        <v>2025</v>
      </c>
      <c r="E82" s="11" t="s">
        <v>20</v>
      </c>
      <c r="F82" s="11" t="s">
        <v>29</v>
      </c>
      <c r="G82" s="107">
        <v>88</v>
      </c>
      <c r="H82" s="107">
        <v>83.7</v>
      </c>
      <c r="I82" s="11">
        <v>70</v>
      </c>
      <c r="J82" s="107">
        <v>63.5</v>
      </c>
      <c r="K82" s="108">
        <f t="shared" si="5"/>
        <v>81.965</v>
      </c>
      <c r="L82" s="124">
        <v>3.37</v>
      </c>
      <c r="M82" s="11">
        <v>0</v>
      </c>
      <c r="N82" s="125">
        <v>163</v>
      </c>
      <c r="O82" s="11">
        <f t="shared" si="6"/>
        <v>104</v>
      </c>
      <c r="P82" s="14">
        <f t="shared" si="7"/>
        <v>0.638036809815951</v>
      </c>
      <c r="Q82" s="11">
        <f t="shared" si="8"/>
        <v>81</v>
      </c>
      <c r="R82" s="15">
        <f t="shared" si="9"/>
        <v>0.496932515337423</v>
      </c>
    </row>
    <row r="83" spans="1:19">
      <c r="A83" s="5">
        <v>82</v>
      </c>
      <c r="B83" s="65" t="s">
        <v>185</v>
      </c>
      <c r="C83" s="117" t="s">
        <v>186</v>
      </c>
      <c r="D83" s="11">
        <v>2025</v>
      </c>
      <c r="E83" s="11" t="s">
        <v>20</v>
      </c>
      <c r="F83" s="11" t="s">
        <v>34</v>
      </c>
      <c r="G83" s="126">
        <v>82</v>
      </c>
      <c r="H83" s="127">
        <v>85.2</v>
      </c>
      <c r="I83" s="128">
        <v>70</v>
      </c>
      <c r="J83" s="115">
        <v>60.5</v>
      </c>
      <c r="K83" s="108">
        <f t="shared" si="5"/>
        <v>81.965</v>
      </c>
      <c r="L83" s="112">
        <v>3.52</v>
      </c>
      <c r="M83" s="128">
        <v>0</v>
      </c>
      <c r="N83" s="110">
        <v>163</v>
      </c>
      <c r="O83" s="5">
        <f t="shared" si="6"/>
        <v>64</v>
      </c>
      <c r="P83" s="7">
        <f t="shared" si="7"/>
        <v>0.392638036809816</v>
      </c>
      <c r="Q83" s="5">
        <f t="shared" si="8"/>
        <v>81</v>
      </c>
      <c r="R83" s="8">
        <f t="shared" si="9"/>
        <v>0.496932515337423</v>
      </c>
      <c r="S83" s="129"/>
    </row>
    <row r="84" spans="1:19">
      <c r="A84" s="11">
        <v>83</v>
      </c>
      <c r="B84" s="143" t="s">
        <v>187</v>
      </c>
      <c r="C84" s="35" t="s">
        <v>188</v>
      </c>
      <c r="D84" s="35">
        <v>2025</v>
      </c>
      <c r="E84" s="35" t="s">
        <v>20</v>
      </c>
      <c r="F84" s="35" t="s">
        <v>24</v>
      </c>
      <c r="G84" s="130">
        <v>81.5</v>
      </c>
      <c r="H84" s="131">
        <f>L84*10+50</f>
        <v>84.7</v>
      </c>
      <c r="I84" s="132">
        <v>73</v>
      </c>
      <c r="J84" s="111">
        <v>62.5</v>
      </c>
      <c r="K84" s="108">
        <f t="shared" si="5"/>
        <v>81.94</v>
      </c>
      <c r="L84" s="133">
        <v>3.47</v>
      </c>
      <c r="M84" s="134">
        <v>0</v>
      </c>
      <c r="N84" s="110">
        <v>163</v>
      </c>
      <c r="O84" s="5">
        <f t="shared" si="6"/>
        <v>77</v>
      </c>
      <c r="P84" s="7">
        <f t="shared" si="7"/>
        <v>0.47239263803681</v>
      </c>
      <c r="Q84" s="5">
        <f t="shared" si="8"/>
        <v>83</v>
      </c>
      <c r="R84" s="8">
        <f t="shared" si="9"/>
        <v>0.50920245398773</v>
      </c>
      <c r="S84" s="129"/>
    </row>
    <row r="85" spans="1:19">
      <c r="A85" s="5">
        <v>84</v>
      </c>
      <c r="B85" s="105" t="s">
        <v>189</v>
      </c>
      <c r="C85" s="106" t="s">
        <v>190</v>
      </c>
      <c r="D85" s="11">
        <v>2025</v>
      </c>
      <c r="E85" s="11" t="s">
        <v>20</v>
      </c>
      <c r="F85" s="11" t="s">
        <v>21</v>
      </c>
      <c r="G85" s="135">
        <v>88.5</v>
      </c>
      <c r="H85" s="136">
        <f>L85*10+50</f>
        <v>83.5</v>
      </c>
      <c r="I85" s="137">
        <v>70</v>
      </c>
      <c r="J85" s="107">
        <v>63</v>
      </c>
      <c r="K85" s="108">
        <f t="shared" si="5"/>
        <v>81.875</v>
      </c>
      <c r="L85" s="138">
        <v>3.35</v>
      </c>
      <c r="M85" s="137">
        <v>0</v>
      </c>
      <c r="N85" s="110">
        <v>163</v>
      </c>
      <c r="O85" s="5">
        <f t="shared" si="6"/>
        <v>108</v>
      </c>
      <c r="P85" s="7">
        <f t="shared" si="7"/>
        <v>0.662576687116564</v>
      </c>
      <c r="Q85" s="5">
        <f t="shared" si="8"/>
        <v>84</v>
      </c>
      <c r="R85" s="8">
        <f t="shared" si="9"/>
        <v>0.515337423312883</v>
      </c>
      <c r="S85" s="129"/>
    </row>
    <row r="86" spans="1:19">
      <c r="A86" s="11">
        <v>85</v>
      </c>
      <c r="B86" s="105" t="s">
        <v>191</v>
      </c>
      <c r="C86" s="106" t="s">
        <v>192</v>
      </c>
      <c r="D86" s="11">
        <v>2025</v>
      </c>
      <c r="E86" s="11" t="s">
        <v>20</v>
      </c>
      <c r="F86" s="11" t="s">
        <v>21</v>
      </c>
      <c r="G86" s="135">
        <v>84</v>
      </c>
      <c r="H86" s="136">
        <f>L86*10+50</f>
        <v>84.3</v>
      </c>
      <c r="I86" s="137">
        <v>70</v>
      </c>
      <c r="J86" s="107">
        <v>64.8</v>
      </c>
      <c r="K86" s="108">
        <f t="shared" si="5"/>
        <v>81.85</v>
      </c>
      <c r="L86" s="138">
        <v>3.43</v>
      </c>
      <c r="M86" s="137">
        <v>0</v>
      </c>
      <c r="N86" s="110">
        <v>163</v>
      </c>
      <c r="O86" s="5">
        <f t="shared" si="6"/>
        <v>87</v>
      </c>
      <c r="P86" s="7">
        <f t="shared" si="7"/>
        <v>0.533742331288344</v>
      </c>
      <c r="Q86" s="5">
        <f t="shared" si="8"/>
        <v>85</v>
      </c>
      <c r="R86" s="8">
        <f t="shared" si="9"/>
        <v>0.521472392638037</v>
      </c>
      <c r="S86" s="129"/>
    </row>
    <row r="87" spans="1:19">
      <c r="A87" s="5">
        <v>86</v>
      </c>
      <c r="B87" s="105" t="s">
        <v>193</v>
      </c>
      <c r="C87" s="106" t="s">
        <v>194</v>
      </c>
      <c r="D87" s="11">
        <v>2025</v>
      </c>
      <c r="E87" s="11" t="s">
        <v>20</v>
      </c>
      <c r="F87" s="11" t="s">
        <v>21</v>
      </c>
      <c r="G87" s="135">
        <v>81</v>
      </c>
      <c r="H87" s="136">
        <f>L87*10+50</f>
        <v>84.6</v>
      </c>
      <c r="I87" s="137">
        <v>70</v>
      </c>
      <c r="J87" s="107">
        <v>69</v>
      </c>
      <c r="K87" s="108">
        <f t="shared" si="5"/>
        <v>81.82</v>
      </c>
      <c r="L87" s="138">
        <v>3.46</v>
      </c>
      <c r="M87" s="137">
        <v>0</v>
      </c>
      <c r="N87" s="110">
        <v>163</v>
      </c>
      <c r="O87" s="5">
        <f t="shared" si="6"/>
        <v>80</v>
      </c>
      <c r="P87" s="7">
        <f t="shared" si="7"/>
        <v>0.49079754601227</v>
      </c>
      <c r="Q87" s="5">
        <f t="shared" si="8"/>
        <v>86</v>
      </c>
      <c r="R87" s="8">
        <f t="shared" si="9"/>
        <v>0.52760736196319</v>
      </c>
      <c r="S87" s="129"/>
    </row>
    <row r="88" spans="1:19">
      <c r="A88" s="11">
        <v>87</v>
      </c>
      <c r="B88" s="105" t="s">
        <v>195</v>
      </c>
      <c r="C88" s="106" t="s">
        <v>196</v>
      </c>
      <c r="D88" s="11">
        <v>2025</v>
      </c>
      <c r="E88" s="11" t="s">
        <v>20</v>
      </c>
      <c r="F88" s="11" t="s">
        <v>21</v>
      </c>
      <c r="G88" s="135">
        <v>80</v>
      </c>
      <c r="H88" s="136">
        <f>L88*10+50</f>
        <v>85.4</v>
      </c>
      <c r="I88" s="137">
        <v>70</v>
      </c>
      <c r="J88" s="107">
        <v>60</v>
      </c>
      <c r="K88" s="108">
        <f t="shared" si="5"/>
        <v>81.78</v>
      </c>
      <c r="L88" s="138">
        <v>3.54</v>
      </c>
      <c r="M88" s="137">
        <v>0</v>
      </c>
      <c r="N88" s="110">
        <v>163</v>
      </c>
      <c r="O88" s="5">
        <f t="shared" si="6"/>
        <v>58</v>
      </c>
      <c r="P88" s="7">
        <f t="shared" si="7"/>
        <v>0.355828220858896</v>
      </c>
      <c r="Q88" s="5">
        <f t="shared" si="8"/>
        <v>87</v>
      </c>
      <c r="R88" s="8">
        <f t="shared" si="9"/>
        <v>0.533742331288344</v>
      </c>
      <c r="S88" s="129"/>
    </row>
    <row r="89" spans="1:19">
      <c r="A89" s="5">
        <v>88</v>
      </c>
      <c r="B89" s="65" t="s">
        <v>197</v>
      </c>
      <c r="C89" s="117" t="s">
        <v>198</v>
      </c>
      <c r="D89" s="11">
        <v>2025</v>
      </c>
      <c r="E89" s="11" t="s">
        <v>20</v>
      </c>
      <c r="F89" s="11" t="s">
        <v>34</v>
      </c>
      <c r="G89" s="126">
        <v>81.5</v>
      </c>
      <c r="H89" s="127">
        <v>84.9</v>
      </c>
      <c r="I89" s="128">
        <v>70</v>
      </c>
      <c r="J89" s="115">
        <v>62</v>
      </c>
      <c r="K89" s="108">
        <f t="shared" si="5"/>
        <v>81.755</v>
      </c>
      <c r="L89" s="139">
        <v>3.49</v>
      </c>
      <c r="M89" s="128">
        <v>0</v>
      </c>
      <c r="N89" s="110">
        <v>163</v>
      </c>
      <c r="O89" s="5">
        <f t="shared" si="6"/>
        <v>68</v>
      </c>
      <c r="P89" s="7">
        <f t="shared" si="7"/>
        <v>0.417177914110429</v>
      </c>
      <c r="Q89" s="5">
        <f t="shared" si="8"/>
        <v>88</v>
      </c>
      <c r="R89" s="8">
        <f t="shared" si="9"/>
        <v>0.539877300613497</v>
      </c>
      <c r="S89" s="129"/>
    </row>
    <row r="90" spans="1:19">
      <c r="A90" s="11">
        <v>89</v>
      </c>
      <c r="B90" s="65" t="s">
        <v>199</v>
      </c>
      <c r="C90" s="117" t="s">
        <v>200</v>
      </c>
      <c r="D90" s="11">
        <v>2025</v>
      </c>
      <c r="E90" s="11" t="s">
        <v>20</v>
      </c>
      <c r="F90" s="11" t="s">
        <v>34</v>
      </c>
      <c r="G90" s="126">
        <v>82</v>
      </c>
      <c r="H90" s="127">
        <v>84.7</v>
      </c>
      <c r="I90" s="128">
        <v>70</v>
      </c>
      <c r="J90" s="115">
        <v>62.5</v>
      </c>
      <c r="K90" s="108">
        <f t="shared" si="5"/>
        <v>81.715</v>
      </c>
      <c r="L90" s="139">
        <v>3.47</v>
      </c>
      <c r="M90" s="128">
        <v>0</v>
      </c>
      <c r="N90" s="110">
        <v>163</v>
      </c>
      <c r="O90" s="5">
        <f t="shared" si="6"/>
        <v>77</v>
      </c>
      <c r="P90" s="7">
        <f t="shared" si="7"/>
        <v>0.47239263803681</v>
      </c>
      <c r="Q90" s="5">
        <f t="shared" si="8"/>
        <v>89</v>
      </c>
      <c r="R90" s="8">
        <f t="shared" si="9"/>
        <v>0.54601226993865</v>
      </c>
      <c r="S90" s="129"/>
    </row>
    <row r="91" spans="1:19">
      <c r="A91" s="5">
        <v>90</v>
      </c>
      <c r="B91" s="143" t="s">
        <v>201</v>
      </c>
      <c r="C91" s="35" t="s">
        <v>202</v>
      </c>
      <c r="D91" s="35">
        <v>2025</v>
      </c>
      <c r="E91" s="35" t="s">
        <v>20</v>
      </c>
      <c r="F91" s="35" t="s">
        <v>24</v>
      </c>
      <c r="G91" s="130">
        <v>86</v>
      </c>
      <c r="H91" s="131">
        <f>L91*10+50</f>
        <v>83.8</v>
      </c>
      <c r="I91" s="132">
        <v>70</v>
      </c>
      <c r="J91" s="111">
        <v>63</v>
      </c>
      <c r="K91" s="108">
        <f t="shared" si="5"/>
        <v>81.71</v>
      </c>
      <c r="L91" s="133">
        <v>3.38</v>
      </c>
      <c r="M91" s="134">
        <v>0</v>
      </c>
      <c r="N91" s="110">
        <v>163</v>
      </c>
      <c r="O91" s="5">
        <f t="shared" si="6"/>
        <v>99</v>
      </c>
      <c r="P91" s="7">
        <f t="shared" si="7"/>
        <v>0.607361963190184</v>
      </c>
      <c r="Q91" s="5">
        <f t="shared" si="8"/>
        <v>90</v>
      </c>
      <c r="R91" s="8">
        <f t="shared" si="9"/>
        <v>0.552147239263804</v>
      </c>
      <c r="S91" s="129"/>
    </row>
    <row r="92" spans="1:19">
      <c r="A92" s="11">
        <v>91</v>
      </c>
      <c r="B92" s="29" t="s">
        <v>203</v>
      </c>
      <c r="C92" s="114" t="s">
        <v>204</v>
      </c>
      <c r="D92" s="5">
        <v>2025</v>
      </c>
      <c r="E92" s="5" t="s">
        <v>20</v>
      </c>
      <c r="F92" s="5" t="s">
        <v>29</v>
      </c>
      <c r="G92" s="126">
        <v>83.5</v>
      </c>
      <c r="H92" s="140">
        <v>84.4</v>
      </c>
      <c r="I92" s="128">
        <v>70</v>
      </c>
      <c r="J92" s="115">
        <v>62</v>
      </c>
      <c r="K92" s="108">
        <f t="shared" si="5"/>
        <v>81.705</v>
      </c>
      <c r="L92" s="139">
        <v>3.44</v>
      </c>
      <c r="M92" s="128">
        <v>0</v>
      </c>
      <c r="N92" s="110">
        <v>163</v>
      </c>
      <c r="O92" s="5">
        <f t="shared" si="6"/>
        <v>85</v>
      </c>
      <c r="P92" s="7">
        <f t="shared" si="7"/>
        <v>0.521472392638037</v>
      </c>
      <c r="Q92" s="5">
        <f t="shared" si="8"/>
        <v>91</v>
      </c>
      <c r="R92" s="8">
        <f t="shared" si="9"/>
        <v>0.558282208588957</v>
      </c>
      <c r="S92" s="129"/>
    </row>
    <row r="93" spans="1:19">
      <c r="A93" s="5">
        <v>92</v>
      </c>
      <c r="B93" s="143" t="s">
        <v>205</v>
      </c>
      <c r="C93" s="35" t="s">
        <v>206</v>
      </c>
      <c r="D93" s="35">
        <v>2025</v>
      </c>
      <c r="E93" s="35" t="s">
        <v>20</v>
      </c>
      <c r="F93" s="35" t="s">
        <v>24</v>
      </c>
      <c r="G93" s="130">
        <v>91.5</v>
      </c>
      <c r="H93" s="131">
        <f>L93*10+50</f>
        <v>82.1</v>
      </c>
      <c r="I93" s="132">
        <v>70</v>
      </c>
      <c r="J93" s="111">
        <v>69</v>
      </c>
      <c r="K93" s="108">
        <f t="shared" si="5"/>
        <v>81.645</v>
      </c>
      <c r="L93" s="133">
        <v>3.21</v>
      </c>
      <c r="M93" s="134">
        <v>0</v>
      </c>
      <c r="N93" s="110">
        <v>163</v>
      </c>
      <c r="O93" s="5">
        <f t="shared" si="6"/>
        <v>127</v>
      </c>
      <c r="P93" s="7">
        <f t="shared" si="7"/>
        <v>0.779141104294479</v>
      </c>
      <c r="Q93" s="5">
        <f t="shared" si="8"/>
        <v>92</v>
      </c>
      <c r="R93" s="8">
        <f t="shared" si="9"/>
        <v>0.56441717791411</v>
      </c>
      <c r="S93" s="129"/>
    </row>
    <row r="94" spans="1:19">
      <c r="A94" s="11">
        <v>93</v>
      </c>
      <c r="B94" s="65" t="s">
        <v>207</v>
      </c>
      <c r="C94" s="117" t="s">
        <v>208</v>
      </c>
      <c r="D94" s="11">
        <v>2025</v>
      </c>
      <c r="E94" s="11" t="s">
        <v>20</v>
      </c>
      <c r="F94" s="11" t="s">
        <v>34</v>
      </c>
      <c r="G94" s="126">
        <v>82</v>
      </c>
      <c r="H94" s="127">
        <v>84.6</v>
      </c>
      <c r="I94" s="128">
        <v>70</v>
      </c>
      <c r="J94" s="115">
        <v>62</v>
      </c>
      <c r="K94" s="108">
        <f t="shared" si="5"/>
        <v>81.62</v>
      </c>
      <c r="L94" s="139">
        <v>3.46</v>
      </c>
      <c r="M94" s="128">
        <v>0</v>
      </c>
      <c r="N94" s="110">
        <v>163</v>
      </c>
      <c r="O94" s="5">
        <f t="shared" si="6"/>
        <v>80</v>
      </c>
      <c r="P94" s="7">
        <f t="shared" si="7"/>
        <v>0.49079754601227</v>
      </c>
      <c r="Q94" s="5">
        <f t="shared" si="8"/>
        <v>93</v>
      </c>
      <c r="R94" s="8">
        <f t="shared" si="9"/>
        <v>0.570552147239264</v>
      </c>
      <c r="S94" s="129"/>
    </row>
    <row r="95" spans="1:19">
      <c r="A95" s="5">
        <v>94</v>
      </c>
      <c r="B95" s="29" t="s">
        <v>209</v>
      </c>
      <c r="C95" s="114" t="s">
        <v>210</v>
      </c>
      <c r="D95" s="5">
        <v>2025</v>
      </c>
      <c r="E95" s="5" t="s">
        <v>20</v>
      </c>
      <c r="F95" s="5" t="s">
        <v>29</v>
      </c>
      <c r="G95" s="126">
        <v>88</v>
      </c>
      <c r="H95" s="140">
        <v>83.2</v>
      </c>
      <c r="I95" s="128">
        <v>70</v>
      </c>
      <c r="J95" s="115">
        <v>63</v>
      </c>
      <c r="K95" s="108">
        <f t="shared" si="5"/>
        <v>81.59</v>
      </c>
      <c r="L95" s="139">
        <v>3.32</v>
      </c>
      <c r="M95" s="128">
        <v>0</v>
      </c>
      <c r="N95" s="110">
        <v>163</v>
      </c>
      <c r="O95" s="5">
        <f t="shared" si="6"/>
        <v>114</v>
      </c>
      <c r="P95" s="7">
        <f t="shared" si="7"/>
        <v>0.699386503067485</v>
      </c>
      <c r="Q95" s="5">
        <f t="shared" si="8"/>
        <v>94</v>
      </c>
      <c r="R95" s="8">
        <f t="shared" si="9"/>
        <v>0.576687116564417</v>
      </c>
      <c r="S95" s="129"/>
    </row>
    <row r="96" spans="1:19">
      <c r="A96" s="11">
        <v>95</v>
      </c>
      <c r="B96" s="143" t="s">
        <v>211</v>
      </c>
      <c r="C96" s="35" t="s">
        <v>212</v>
      </c>
      <c r="D96" s="35">
        <v>2025</v>
      </c>
      <c r="E96" s="35" t="s">
        <v>20</v>
      </c>
      <c r="F96" s="35" t="s">
        <v>24</v>
      </c>
      <c r="G96" s="130">
        <v>80</v>
      </c>
      <c r="H96" s="131">
        <f>L96*10+50</f>
        <v>85.1</v>
      </c>
      <c r="I96" s="132">
        <v>70</v>
      </c>
      <c r="J96" s="111">
        <v>60</v>
      </c>
      <c r="K96" s="108">
        <f t="shared" si="5"/>
        <v>81.57</v>
      </c>
      <c r="L96" s="133">
        <v>3.51</v>
      </c>
      <c r="M96" s="134">
        <v>0</v>
      </c>
      <c r="N96" s="110">
        <v>163</v>
      </c>
      <c r="O96" s="5">
        <f t="shared" si="6"/>
        <v>66</v>
      </c>
      <c r="P96" s="7">
        <f t="shared" si="7"/>
        <v>0.404907975460123</v>
      </c>
      <c r="Q96" s="5">
        <f t="shared" si="8"/>
        <v>95</v>
      </c>
      <c r="R96" s="8">
        <f t="shared" si="9"/>
        <v>0.582822085889571</v>
      </c>
      <c r="S96" s="129"/>
    </row>
    <row r="97" spans="1:19">
      <c r="A97" s="5">
        <v>96</v>
      </c>
      <c r="B97" s="65" t="s">
        <v>213</v>
      </c>
      <c r="C97" s="117" t="s">
        <v>214</v>
      </c>
      <c r="D97" s="11">
        <v>2025</v>
      </c>
      <c r="E97" s="11" t="s">
        <v>20</v>
      </c>
      <c r="F97" s="11" t="s">
        <v>34</v>
      </c>
      <c r="G97" s="126">
        <v>86</v>
      </c>
      <c r="H97" s="127">
        <v>83.4</v>
      </c>
      <c r="I97" s="128">
        <v>70</v>
      </c>
      <c r="J97" s="115">
        <v>65.5</v>
      </c>
      <c r="K97" s="108">
        <f t="shared" si="5"/>
        <v>81.555</v>
      </c>
      <c r="L97" s="139">
        <v>3.34</v>
      </c>
      <c r="M97" s="128">
        <v>0</v>
      </c>
      <c r="N97" s="110">
        <v>163</v>
      </c>
      <c r="O97" s="5">
        <f t="shared" si="6"/>
        <v>111</v>
      </c>
      <c r="P97" s="7">
        <f t="shared" si="7"/>
        <v>0.680981595092024</v>
      </c>
      <c r="Q97" s="5">
        <f t="shared" si="8"/>
        <v>96</v>
      </c>
      <c r="R97" s="8">
        <f t="shared" si="9"/>
        <v>0.588957055214724</v>
      </c>
      <c r="S97" s="129"/>
    </row>
    <row r="98" spans="1:19">
      <c r="A98" s="11">
        <v>97</v>
      </c>
      <c r="B98" s="29" t="s">
        <v>215</v>
      </c>
      <c r="C98" s="114" t="s">
        <v>216</v>
      </c>
      <c r="D98" s="5">
        <v>2025</v>
      </c>
      <c r="E98" s="5" t="s">
        <v>20</v>
      </c>
      <c r="F98" s="5" t="s">
        <v>29</v>
      </c>
      <c r="G98" s="126">
        <v>82</v>
      </c>
      <c r="H98" s="140">
        <v>84.4</v>
      </c>
      <c r="I98" s="128">
        <v>70</v>
      </c>
      <c r="J98" s="115">
        <v>61.5</v>
      </c>
      <c r="K98" s="108">
        <f t="shared" si="5"/>
        <v>81.455</v>
      </c>
      <c r="L98" s="139">
        <v>3.44</v>
      </c>
      <c r="M98" s="128">
        <v>0</v>
      </c>
      <c r="N98" s="110">
        <v>163</v>
      </c>
      <c r="O98" s="5">
        <f t="shared" si="6"/>
        <v>85</v>
      </c>
      <c r="P98" s="7">
        <f t="shared" si="7"/>
        <v>0.521472392638037</v>
      </c>
      <c r="Q98" s="5">
        <f t="shared" si="8"/>
        <v>97</v>
      </c>
      <c r="R98" s="8">
        <f t="shared" si="9"/>
        <v>0.595092024539877</v>
      </c>
      <c r="S98" s="129"/>
    </row>
    <row r="99" spans="1:19">
      <c r="A99" s="5">
        <v>98</v>
      </c>
      <c r="B99" s="143" t="s">
        <v>217</v>
      </c>
      <c r="C99" s="35" t="s">
        <v>218</v>
      </c>
      <c r="D99" s="35">
        <v>2025</v>
      </c>
      <c r="E99" s="35" t="s">
        <v>20</v>
      </c>
      <c r="F99" s="35" t="s">
        <v>24</v>
      </c>
      <c r="G99" s="130">
        <v>82</v>
      </c>
      <c r="H99" s="131">
        <f>L99*10+50</f>
        <v>84.2</v>
      </c>
      <c r="I99" s="132">
        <v>70</v>
      </c>
      <c r="J99" s="111">
        <v>64</v>
      </c>
      <c r="K99" s="108">
        <f t="shared" si="5"/>
        <v>81.44</v>
      </c>
      <c r="L99" s="133">
        <v>3.42</v>
      </c>
      <c r="M99" s="134">
        <v>0</v>
      </c>
      <c r="N99" s="110">
        <v>163</v>
      </c>
      <c r="O99" s="5">
        <f t="shared" si="6"/>
        <v>89</v>
      </c>
      <c r="P99" s="7">
        <f t="shared" si="7"/>
        <v>0.54601226993865</v>
      </c>
      <c r="Q99" s="5">
        <f t="shared" si="8"/>
        <v>98</v>
      </c>
      <c r="R99" s="8">
        <f t="shared" si="9"/>
        <v>0.601226993865031</v>
      </c>
      <c r="S99" s="129"/>
    </row>
    <row r="100" spans="1:19">
      <c r="A100" s="11">
        <v>99</v>
      </c>
      <c r="B100" s="65" t="s">
        <v>219</v>
      </c>
      <c r="C100" s="117" t="s">
        <v>220</v>
      </c>
      <c r="D100" s="11">
        <v>2025</v>
      </c>
      <c r="E100" s="11" t="s">
        <v>20</v>
      </c>
      <c r="F100" s="11" t="s">
        <v>34</v>
      </c>
      <c r="G100" s="126">
        <v>86.5</v>
      </c>
      <c r="H100" s="127">
        <v>82.9</v>
      </c>
      <c r="I100" s="128">
        <v>71</v>
      </c>
      <c r="J100" s="115">
        <v>65.3</v>
      </c>
      <c r="K100" s="108">
        <f t="shared" si="5"/>
        <v>81.37</v>
      </c>
      <c r="L100" s="139">
        <v>3.29</v>
      </c>
      <c r="M100" s="128">
        <v>0</v>
      </c>
      <c r="N100" s="110">
        <v>163</v>
      </c>
      <c r="O100" s="5">
        <f t="shared" si="6"/>
        <v>118</v>
      </c>
      <c r="P100" s="7">
        <f t="shared" si="7"/>
        <v>0.723926380368098</v>
      </c>
      <c r="Q100" s="5">
        <f t="shared" si="8"/>
        <v>99</v>
      </c>
      <c r="R100" s="8">
        <f t="shared" si="9"/>
        <v>0.607361963190184</v>
      </c>
      <c r="S100" s="129"/>
    </row>
    <row r="101" spans="1:19">
      <c r="A101" s="5">
        <v>100</v>
      </c>
      <c r="B101" s="143" t="s">
        <v>221</v>
      </c>
      <c r="C101" s="35" t="s">
        <v>222</v>
      </c>
      <c r="D101" s="35">
        <v>2025</v>
      </c>
      <c r="E101" s="35" t="s">
        <v>20</v>
      </c>
      <c r="F101" s="35" t="s">
        <v>24</v>
      </c>
      <c r="G101" s="130">
        <v>80</v>
      </c>
      <c r="H101" s="131">
        <f>L101*10+50</f>
        <v>84.8</v>
      </c>
      <c r="I101" s="132">
        <v>70</v>
      </c>
      <c r="J101" s="111">
        <v>60</v>
      </c>
      <c r="K101" s="108">
        <f t="shared" si="5"/>
        <v>81.36</v>
      </c>
      <c r="L101" s="133">
        <v>3.48</v>
      </c>
      <c r="M101" s="134">
        <v>0</v>
      </c>
      <c r="N101" s="110">
        <v>163</v>
      </c>
      <c r="O101" s="5">
        <f t="shared" si="6"/>
        <v>72</v>
      </c>
      <c r="P101" s="7">
        <f t="shared" si="7"/>
        <v>0.441717791411043</v>
      </c>
      <c r="Q101" s="5">
        <f t="shared" si="8"/>
        <v>100</v>
      </c>
      <c r="R101" s="8">
        <f t="shared" si="9"/>
        <v>0.613496932515337</v>
      </c>
      <c r="S101" s="129"/>
    </row>
    <row r="102" spans="1:19">
      <c r="A102" s="11">
        <v>101</v>
      </c>
      <c r="B102" s="105" t="s">
        <v>223</v>
      </c>
      <c r="C102" s="106" t="s">
        <v>224</v>
      </c>
      <c r="D102" s="11">
        <v>2025</v>
      </c>
      <c r="E102" s="11" t="s">
        <v>20</v>
      </c>
      <c r="F102" s="11" t="s">
        <v>21</v>
      </c>
      <c r="G102" s="135">
        <v>80.5</v>
      </c>
      <c r="H102" s="136">
        <f>L102*10+50</f>
        <v>84.3</v>
      </c>
      <c r="I102" s="137">
        <v>70</v>
      </c>
      <c r="J102" s="107">
        <v>65</v>
      </c>
      <c r="K102" s="108">
        <f t="shared" si="5"/>
        <v>81.335</v>
      </c>
      <c r="L102" s="138">
        <v>3.43</v>
      </c>
      <c r="M102" s="137">
        <v>0</v>
      </c>
      <c r="N102" s="110">
        <v>163</v>
      </c>
      <c r="O102" s="5">
        <f t="shared" si="6"/>
        <v>87</v>
      </c>
      <c r="P102" s="7">
        <f t="shared" si="7"/>
        <v>0.533742331288344</v>
      </c>
      <c r="Q102" s="5">
        <f t="shared" si="8"/>
        <v>101</v>
      </c>
      <c r="R102" s="8">
        <f t="shared" si="9"/>
        <v>0.619631901840491</v>
      </c>
      <c r="S102" s="129"/>
    </row>
    <row r="103" spans="1:19">
      <c r="A103" s="5">
        <v>102</v>
      </c>
      <c r="B103" s="65" t="s">
        <v>225</v>
      </c>
      <c r="C103" s="117" t="s">
        <v>226</v>
      </c>
      <c r="D103" s="11">
        <v>2025</v>
      </c>
      <c r="E103" s="11" t="s">
        <v>20</v>
      </c>
      <c r="F103" s="11" t="s">
        <v>34</v>
      </c>
      <c r="G103" s="126">
        <v>82</v>
      </c>
      <c r="H103" s="127">
        <v>84.2</v>
      </c>
      <c r="I103" s="128">
        <v>70</v>
      </c>
      <c r="J103" s="115">
        <v>60.5</v>
      </c>
      <c r="K103" s="108">
        <f t="shared" si="5"/>
        <v>81.265</v>
      </c>
      <c r="L103" s="139">
        <v>3.42</v>
      </c>
      <c r="M103" s="128">
        <v>0</v>
      </c>
      <c r="N103" s="110">
        <v>163</v>
      </c>
      <c r="O103" s="5">
        <f t="shared" si="6"/>
        <v>89</v>
      </c>
      <c r="P103" s="7">
        <f t="shared" si="7"/>
        <v>0.54601226993865</v>
      </c>
      <c r="Q103" s="5">
        <f t="shared" si="8"/>
        <v>102</v>
      </c>
      <c r="R103" s="8">
        <f t="shared" si="9"/>
        <v>0.625766871165644</v>
      </c>
      <c r="S103" s="129"/>
    </row>
    <row r="104" spans="1:19">
      <c r="A104" s="11">
        <v>103</v>
      </c>
      <c r="B104" s="143" t="s">
        <v>227</v>
      </c>
      <c r="C104" s="35" t="s">
        <v>228</v>
      </c>
      <c r="D104" s="35">
        <v>2025</v>
      </c>
      <c r="E104" s="35" t="s">
        <v>20</v>
      </c>
      <c r="F104" s="35" t="s">
        <v>24</v>
      </c>
      <c r="G104" s="130">
        <v>80.5</v>
      </c>
      <c r="H104" s="131">
        <f>L104*10+50</f>
        <v>84.2</v>
      </c>
      <c r="I104" s="132">
        <v>70</v>
      </c>
      <c r="J104" s="111">
        <v>62.5</v>
      </c>
      <c r="K104" s="108">
        <f t="shared" si="5"/>
        <v>81.14</v>
      </c>
      <c r="L104" s="133">
        <v>3.42</v>
      </c>
      <c r="M104" s="134">
        <v>0</v>
      </c>
      <c r="N104" s="110">
        <v>163</v>
      </c>
      <c r="O104" s="5">
        <f t="shared" si="6"/>
        <v>89</v>
      </c>
      <c r="P104" s="7">
        <f t="shared" si="7"/>
        <v>0.54601226993865</v>
      </c>
      <c r="Q104" s="5">
        <f t="shared" si="8"/>
        <v>103</v>
      </c>
      <c r="R104" s="8">
        <f t="shared" si="9"/>
        <v>0.631901840490798</v>
      </c>
      <c r="S104" s="129"/>
    </row>
    <row r="105" spans="1:19">
      <c r="A105" s="5">
        <v>104</v>
      </c>
      <c r="B105" s="29" t="s">
        <v>229</v>
      </c>
      <c r="C105" s="114" t="s">
        <v>230</v>
      </c>
      <c r="D105" s="5">
        <v>2025</v>
      </c>
      <c r="E105" s="5" t="s">
        <v>20</v>
      </c>
      <c r="F105" s="5" t="s">
        <v>29</v>
      </c>
      <c r="G105" s="126">
        <v>84</v>
      </c>
      <c r="H105" s="140">
        <v>83.6</v>
      </c>
      <c r="I105" s="128">
        <v>70</v>
      </c>
      <c r="J105" s="115">
        <v>60</v>
      </c>
      <c r="K105" s="108">
        <f t="shared" si="5"/>
        <v>81.12</v>
      </c>
      <c r="L105" s="139">
        <v>3.36</v>
      </c>
      <c r="M105" s="128">
        <v>0</v>
      </c>
      <c r="N105" s="110">
        <v>163</v>
      </c>
      <c r="O105" s="5">
        <f t="shared" si="6"/>
        <v>107</v>
      </c>
      <c r="P105" s="7">
        <f t="shared" si="7"/>
        <v>0.656441717791411</v>
      </c>
      <c r="Q105" s="5">
        <f t="shared" si="8"/>
        <v>104</v>
      </c>
      <c r="R105" s="8">
        <f t="shared" si="9"/>
        <v>0.638036809815951</v>
      </c>
      <c r="S105" s="129"/>
    </row>
    <row r="106" spans="1:19">
      <c r="A106" s="11">
        <v>105</v>
      </c>
      <c r="B106" s="143" t="s">
        <v>231</v>
      </c>
      <c r="C106" s="35" t="s">
        <v>232</v>
      </c>
      <c r="D106" s="35">
        <v>2025</v>
      </c>
      <c r="E106" s="35" t="s">
        <v>20</v>
      </c>
      <c r="F106" s="35" t="s">
        <v>24</v>
      </c>
      <c r="G106" s="130">
        <v>82</v>
      </c>
      <c r="H106" s="131">
        <f>L106*10+50</f>
        <v>83.7</v>
      </c>
      <c r="I106" s="132">
        <v>70</v>
      </c>
      <c r="J106" s="111">
        <v>61.3</v>
      </c>
      <c r="K106" s="108">
        <f t="shared" si="5"/>
        <v>80.955</v>
      </c>
      <c r="L106" s="133">
        <v>3.37</v>
      </c>
      <c r="M106" s="134">
        <v>0</v>
      </c>
      <c r="N106" s="110">
        <v>163</v>
      </c>
      <c r="O106" s="5">
        <f t="shared" si="6"/>
        <v>104</v>
      </c>
      <c r="P106" s="7">
        <f t="shared" si="7"/>
        <v>0.638036809815951</v>
      </c>
      <c r="Q106" s="5">
        <f t="shared" si="8"/>
        <v>105</v>
      </c>
      <c r="R106" s="8">
        <f t="shared" si="9"/>
        <v>0.644171779141104</v>
      </c>
      <c r="S106" s="129"/>
    </row>
    <row r="107" spans="1:19">
      <c r="A107" s="5">
        <v>106</v>
      </c>
      <c r="B107" s="143" t="s">
        <v>233</v>
      </c>
      <c r="C107" s="35" t="s">
        <v>234</v>
      </c>
      <c r="D107" s="35">
        <v>2025</v>
      </c>
      <c r="E107" s="35" t="s">
        <v>20</v>
      </c>
      <c r="F107" s="35" t="s">
        <v>24</v>
      </c>
      <c r="G107" s="130">
        <v>80</v>
      </c>
      <c r="H107" s="131">
        <f>L107*10+50</f>
        <v>84.2</v>
      </c>
      <c r="I107" s="132">
        <v>70</v>
      </c>
      <c r="J107" s="111">
        <v>60</v>
      </c>
      <c r="K107" s="108">
        <f t="shared" si="5"/>
        <v>80.94</v>
      </c>
      <c r="L107" s="133">
        <v>3.42</v>
      </c>
      <c r="M107" s="134">
        <v>0</v>
      </c>
      <c r="N107" s="110">
        <v>163</v>
      </c>
      <c r="O107" s="5">
        <f t="shared" si="6"/>
        <v>89</v>
      </c>
      <c r="P107" s="7">
        <f t="shared" si="7"/>
        <v>0.54601226993865</v>
      </c>
      <c r="Q107" s="5">
        <f t="shared" si="8"/>
        <v>106</v>
      </c>
      <c r="R107" s="8">
        <f t="shared" si="9"/>
        <v>0.650306748466258</v>
      </c>
      <c r="S107" s="129"/>
    </row>
    <row r="108" spans="1:19">
      <c r="A108" s="11">
        <v>107</v>
      </c>
      <c r="B108" s="105" t="s">
        <v>235</v>
      </c>
      <c r="C108" s="106" t="s">
        <v>236</v>
      </c>
      <c r="D108" s="11">
        <v>2025</v>
      </c>
      <c r="E108" s="11" t="s">
        <v>20</v>
      </c>
      <c r="F108" s="11" t="s">
        <v>21</v>
      </c>
      <c r="G108" s="135">
        <v>80</v>
      </c>
      <c r="H108" s="136">
        <f>L108*10+50</f>
        <v>84.1</v>
      </c>
      <c r="I108" s="137">
        <v>70</v>
      </c>
      <c r="J108" s="107">
        <v>60.5</v>
      </c>
      <c r="K108" s="108">
        <f t="shared" si="5"/>
        <v>80.895</v>
      </c>
      <c r="L108" s="138">
        <v>3.41</v>
      </c>
      <c r="M108" s="137">
        <v>0</v>
      </c>
      <c r="N108" s="110">
        <v>163</v>
      </c>
      <c r="O108" s="5">
        <f t="shared" si="6"/>
        <v>93</v>
      </c>
      <c r="P108" s="7">
        <f t="shared" si="7"/>
        <v>0.570552147239264</v>
      </c>
      <c r="Q108" s="5">
        <f t="shared" si="8"/>
        <v>107</v>
      </c>
      <c r="R108" s="8">
        <f t="shared" si="9"/>
        <v>0.656441717791411</v>
      </c>
      <c r="S108" s="129"/>
    </row>
    <row r="109" spans="1:19">
      <c r="A109" s="5">
        <v>108</v>
      </c>
      <c r="B109" s="143" t="s">
        <v>237</v>
      </c>
      <c r="C109" s="35" t="s">
        <v>238</v>
      </c>
      <c r="D109" s="35">
        <v>2025</v>
      </c>
      <c r="E109" s="35" t="s">
        <v>20</v>
      </c>
      <c r="F109" s="35" t="s">
        <v>24</v>
      </c>
      <c r="G109" s="130">
        <v>95.5</v>
      </c>
      <c r="H109" s="131">
        <f>L109*10+50</f>
        <v>80.2</v>
      </c>
      <c r="I109" s="132">
        <v>70</v>
      </c>
      <c r="J109" s="111">
        <v>68</v>
      </c>
      <c r="K109" s="108">
        <f t="shared" si="5"/>
        <v>80.865</v>
      </c>
      <c r="L109" s="133">
        <v>3.02</v>
      </c>
      <c r="M109" s="134">
        <v>0</v>
      </c>
      <c r="N109" s="110">
        <v>163</v>
      </c>
      <c r="O109" s="5">
        <f t="shared" si="6"/>
        <v>145</v>
      </c>
      <c r="P109" s="7">
        <f t="shared" si="7"/>
        <v>0.889570552147239</v>
      </c>
      <c r="Q109" s="5">
        <f t="shared" si="8"/>
        <v>108</v>
      </c>
      <c r="R109" s="8">
        <f t="shared" si="9"/>
        <v>0.662576687116564</v>
      </c>
      <c r="S109" s="129"/>
    </row>
    <row r="110" spans="1:19">
      <c r="A110" s="11">
        <v>109</v>
      </c>
      <c r="B110" s="65" t="s">
        <v>239</v>
      </c>
      <c r="C110" s="117" t="s">
        <v>240</v>
      </c>
      <c r="D110" s="11">
        <v>2025</v>
      </c>
      <c r="E110" s="11" t="s">
        <v>20</v>
      </c>
      <c r="F110" s="11" t="s">
        <v>34</v>
      </c>
      <c r="G110" s="126">
        <v>82</v>
      </c>
      <c r="H110" s="127">
        <v>83.5</v>
      </c>
      <c r="I110" s="128">
        <v>70</v>
      </c>
      <c r="J110" s="115">
        <v>61.5</v>
      </c>
      <c r="K110" s="108">
        <f t="shared" si="5"/>
        <v>80.825</v>
      </c>
      <c r="L110" s="139">
        <v>3.35</v>
      </c>
      <c r="M110" s="128">
        <v>0</v>
      </c>
      <c r="N110" s="110">
        <v>163</v>
      </c>
      <c r="O110" s="5">
        <f t="shared" si="6"/>
        <v>108</v>
      </c>
      <c r="P110" s="7">
        <f t="shared" si="7"/>
        <v>0.662576687116564</v>
      </c>
      <c r="Q110" s="5">
        <f t="shared" si="8"/>
        <v>109</v>
      </c>
      <c r="R110" s="8">
        <f t="shared" si="9"/>
        <v>0.668711656441718</v>
      </c>
      <c r="S110" s="129"/>
    </row>
    <row r="111" spans="1:19">
      <c r="A111" s="5">
        <v>110</v>
      </c>
      <c r="B111" s="29" t="s">
        <v>241</v>
      </c>
      <c r="C111" s="114" t="s">
        <v>242</v>
      </c>
      <c r="D111" s="5">
        <v>2025</v>
      </c>
      <c r="E111" s="5" t="s">
        <v>20</v>
      </c>
      <c r="F111" s="5" t="s">
        <v>29</v>
      </c>
      <c r="G111" s="126">
        <v>81</v>
      </c>
      <c r="H111" s="140">
        <v>83.8</v>
      </c>
      <c r="I111" s="128">
        <v>70</v>
      </c>
      <c r="J111" s="115">
        <v>60</v>
      </c>
      <c r="K111" s="108">
        <f t="shared" si="5"/>
        <v>80.81</v>
      </c>
      <c r="L111" s="139">
        <v>3.38</v>
      </c>
      <c r="M111" s="128">
        <v>0</v>
      </c>
      <c r="N111" s="110">
        <v>163</v>
      </c>
      <c r="O111" s="5">
        <f t="shared" si="6"/>
        <v>99</v>
      </c>
      <c r="P111" s="7">
        <f t="shared" si="7"/>
        <v>0.607361963190184</v>
      </c>
      <c r="Q111" s="5">
        <f t="shared" si="8"/>
        <v>110</v>
      </c>
      <c r="R111" s="8">
        <f t="shared" si="9"/>
        <v>0.674846625766871</v>
      </c>
      <c r="S111" s="129"/>
    </row>
    <row r="112" spans="1:19">
      <c r="A112" s="11">
        <v>111</v>
      </c>
      <c r="B112" s="143" t="s">
        <v>243</v>
      </c>
      <c r="C112" s="35" t="s">
        <v>244</v>
      </c>
      <c r="D112" s="35">
        <v>2025</v>
      </c>
      <c r="E112" s="35" t="s">
        <v>20</v>
      </c>
      <c r="F112" s="35" t="s">
        <v>24</v>
      </c>
      <c r="G112" s="130">
        <v>80</v>
      </c>
      <c r="H112" s="131">
        <f>L112*10+50</f>
        <v>84</v>
      </c>
      <c r="I112" s="132">
        <v>70</v>
      </c>
      <c r="J112" s="111">
        <v>60</v>
      </c>
      <c r="K112" s="108">
        <f t="shared" si="5"/>
        <v>80.8</v>
      </c>
      <c r="L112" s="133">
        <v>3.4</v>
      </c>
      <c r="M112" s="134">
        <v>0</v>
      </c>
      <c r="N112" s="110">
        <v>163</v>
      </c>
      <c r="O112" s="5">
        <f t="shared" si="6"/>
        <v>95</v>
      </c>
      <c r="P112" s="7">
        <f t="shared" si="7"/>
        <v>0.582822085889571</v>
      </c>
      <c r="Q112" s="5">
        <f t="shared" si="8"/>
        <v>111</v>
      </c>
      <c r="R112" s="8">
        <f t="shared" si="9"/>
        <v>0.680981595092024</v>
      </c>
      <c r="S112" s="129"/>
    </row>
    <row r="113" spans="1:19">
      <c r="A113" s="5">
        <v>112</v>
      </c>
      <c r="B113" s="105" t="s">
        <v>245</v>
      </c>
      <c r="C113" s="106" t="s">
        <v>246</v>
      </c>
      <c r="D113" s="11">
        <v>2025</v>
      </c>
      <c r="E113" s="11" t="s">
        <v>20</v>
      </c>
      <c r="F113" s="11" t="s">
        <v>21</v>
      </c>
      <c r="G113" s="135">
        <v>80</v>
      </c>
      <c r="H113" s="136">
        <f>L113*10+50</f>
        <v>84</v>
      </c>
      <c r="I113" s="137">
        <v>70</v>
      </c>
      <c r="J113" s="107">
        <v>60</v>
      </c>
      <c r="K113" s="108">
        <f t="shared" si="5"/>
        <v>80.8</v>
      </c>
      <c r="L113" s="138">
        <v>3.4</v>
      </c>
      <c r="M113" s="137">
        <v>0</v>
      </c>
      <c r="N113" s="110">
        <v>163</v>
      </c>
      <c r="O113" s="5">
        <f t="shared" si="6"/>
        <v>95</v>
      </c>
      <c r="P113" s="7">
        <f t="shared" si="7"/>
        <v>0.582822085889571</v>
      </c>
      <c r="Q113" s="5">
        <f t="shared" si="8"/>
        <v>111</v>
      </c>
      <c r="R113" s="8">
        <f t="shared" si="9"/>
        <v>0.680981595092024</v>
      </c>
      <c r="S113" s="129"/>
    </row>
    <row r="114" spans="1:19">
      <c r="A114" s="11">
        <v>113</v>
      </c>
      <c r="B114" s="29" t="s">
        <v>247</v>
      </c>
      <c r="C114" s="114" t="s">
        <v>248</v>
      </c>
      <c r="D114" s="5">
        <v>2025</v>
      </c>
      <c r="E114" s="5" t="s">
        <v>20</v>
      </c>
      <c r="F114" s="5" t="s">
        <v>29</v>
      </c>
      <c r="G114" s="126">
        <v>86</v>
      </c>
      <c r="H114" s="140">
        <v>82.5</v>
      </c>
      <c r="I114" s="128">
        <v>70</v>
      </c>
      <c r="J114" s="115">
        <v>62</v>
      </c>
      <c r="K114" s="108">
        <f t="shared" si="5"/>
        <v>80.75</v>
      </c>
      <c r="L114" s="139">
        <v>3.25</v>
      </c>
      <c r="M114" s="128">
        <v>0</v>
      </c>
      <c r="N114" s="110">
        <v>163</v>
      </c>
      <c r="O114" s="5">
        <f t="shared" si="6"/>
        <v>124</v>
      </c>
      <c r="P114" s="7">
        <f t="shared" si="7"/>
        <v>0.760736196319018</v>
      </c>
      <c r="Q114" s="5">
        <f t="shared" si="8"/>
        <v>113</v>
      </c>
      <c r="R114" s="8">
        <f t="shared" si="9"/>
        <v>0.693251533742331</v>
      </c>
      <c r="S114" s="129"/>
    </row>
    <row r="115" spans="1:19">
      <c r="A115" s="5">
        <v>114</v>
      </c>
      <c r="B115" s="143" t="s">
        <v>249</v>
      </c>
      <c r="C115" s="35" t="s">
        <v>250</v>
      </c>
      <c r="D115" s="35">
        <v>2025</v>
      </c>
      <c r="E115" s="35" t="s">
        <v>20</v>
      </c>
      <c r="F115" s="35" t="s">
        <v>24</v>
      </c>
      <c r="G115" s="130">
        <v>80</v>
      </c>
      <c r="H115" s="131">
        <f>L115*10+50</f>
        <v>83.9</v>
      </c>
      <c r="I115" s="132">
        <v>70</v>
      </c>
      <c r="J115" s="111">
        <v>60</v>
      </c>
      <c r="K115" s="108">
        <f t="shared" si="5"/>
        <v>80.73</v>
      </c>
      <c r="L115" s="133">
        <v>3.39</v>
      </c>
      <c r="M115" s="134">
        <v>0</v>
      </c>
      <c r="N115" s="110">
        <v>163</v>
      </c>
      <c r="O115" s="5">
        <f t="shared" si="6"/>
        <v>97</v>
      </c>
      <c r="P115" s="7">
        <f t="shared" si="7"/>
        <v>0.595092024539877</v>
      </c>
      <c r="Q115" s="5">
        <f t="shared" si="8"/>
        <v>114</v>
      </c>
      <c r="R115" s="8">
        <f t="shared" si="9"/>
        <v>0.699386503067485</v>
      </c>
      <c r="S115" s="129"/>
    </row>
    <row r="116" spans="1:19">
      <c r="A116" s="11">
        <v>115</v>
      </c>
      <c r="B116" s="105" t="s">
        <v>251</v>
      </c>
      <c r="C116" s="106" t="s">
        <v>252</v>
      </c>
      <c r="D116" s="11">
        <v>2025</v>
      </c>
      <c r="E116" s="11" t="s">
        <v>20</v>
      </c>
      <c r="F116" s="11" t="s">
        <v>21</v>
      </c>
      <c r="G116" s="135">
        <v>80</v>
      </c>
      <c r="H116" s="136">
        <f>L116*10+50</f>
        <v>83.9</v>
      </c>
      <c r="I116" s="137">
        <v>70</v>
      </c>
      <c r="J116" s="107">
        <v>60</v>
      </c>
      <c r="K116" s="108">
        <f t="shared" si="5"/>
        <v>80.73</v>
      </c>
      <c r="L116" s="138">
        <v>3.39</v>
      </c>
      <c r="M116" s="137">
        <v>0</v>
      </c>
      <c r="N116" s="110">
        <v>163</v>
      </c>
      <c r="O116" s="5">
        <f t="shared" si="6"/>
        <v>97</v>
      </c>
      <c r="P116" s="7">
        <f t="shared" si="7"/>
        <v>0.595092024539877</v>
      </c>
      <c r="Q116" s="5">
        <f t="shared" si="8"/>
        <v>114</v>
      </c>
      <c r="R116" s="8">
        <f t="shared" si="9"/>
        <v>0.699386503067485</v>
      </c>
      <c r="S116" s="129"/>
    </row>
    <row r="117" spans="1:19">
      <c r="A117" s="5">
        <v>116</v>
      </c>
      <c r="B117" s="65" t="s">
        <v>253</v>
      </c>
      <c r="C117" s="117" t="s">
        <v>254</v>
      </c>
      <c r="D117" s="11">
        <v>2025</v>
      </c>
      <c r="E117" s="11" t="s">
        <v>20</v>
      </c>
      <c r="F117" s="11" t="s">
        <v>34</v>
      </c>
      <c r="G117" s="126">
        <v>83</v>
      </c>
      <c r="H117" s="127">
        <v>82.8</v>
      </c>
      <c r="I117" s="128">
        <v>73</v>
      </c>
      <c r="J117" s="115">
        <v>60</v>
      </c>
      <c r="K117" s="108">
        <f t="shared" si="5"/>
        <v>80.71</v>
      </c>
      <c r="L117" s="139">
        <v>3.28</v>
      </c>
      <c r="M117" s="128">
        <v>0</v>
      </c>
      <c r="N117" s="110">
        <v>163</v>
      </c>
      <c r="O117" s="5">
        <f t="shared" si="6"/>
        <v>120</v>
      </c>
      <c r="P117" s="7">
        <f t="shared" si="7"/>
        <v>0.736196319018405</v>
      </c>
      <c r="Q117" s="5">
        <f t="shared" si="8"/>
        <v>116</v>
      </c>
      <c r="R117" s="8">
        <f t="shared" si="9"/>
        <v>0.711656441717791</v>
      </c>
      <c r="S117" s="129"/>
    </row>
    <row r="118" spans="1:19">
      <c r="A118" s="11">
        <v>117</v>
      </c>
      <c r="B118" s="65" t="s">
        <v>255</v>
      </c>
      <c r="C118" s="117" t="s">
        <v>256</v>
      </c>
      <c r="D118" s="11">
        <v>2025</v>
      </c>
      <c r="E118" s="11" t="s">
        <v>20</v>
      </c>
      <c r="F118" s="11" t="s">
        <v>34</v>
      </c>
      <c r="G118" s="126">
        <v>84</v>
      </c>
      <c r="H118" s="127">
        <v>82.8</v>
      </c>
      <c r="I118" s="128">
        <v>70</v>
      </c>
      <c r="J118" s="115">
        <v>62</v>
      </c>
      <c r="K118" s="108">
        <f t="shared" si="5"/>
        <v>80.66</v>
      </c>
      <c r="L118" s="139">
        <v>3.28</v>
      </c>
      <c r="M118" s="128">
        <v>0</v>
      </c>
      <c r="N118" s="110">
        <v>163</v>
      </c>
      <c r="O118" s="5">
        <f t="shared" si="6"/>
        <v>120</v>
      </c>
      <c r="P118" s="7">
        <f t="shared" si="7"/>
        <v>0.736196319018405</v>
      </c>
      <c r="Q118" s="5">
        <f t="shared" si="8"/>
        <v>117</v>
      </c>
      <c r="R118" s="8">
        <f t="shared" si="9"/>
        <v>0.717791411042945</v>
      </c>
      <c r="S118" s="129"/>
    </row>
    <row r="119" spans="1:19">
      <c r="A119" s="5">
        <v>118</v>
      </c>
      <c r="B119" s="29" t="s">
        <v>257</v>
      </c>
      <c r="C119" s="114" t="s">
        <v>258</v>
      </c>
      <c r="D119" s="5">
        <v>2025</v>
      </c>
      <c r="E119" s="5" t="s">
        <v>20</v>
      </c>
      <c r="F119" s="5" t="s">
        <v>29</v>
      </c>
      <c r="G119" s="126">
        <v>83</v>
      </c>
      <c r="H119" s="140">
        <v>83.1</v>
      </c>
      <c r="I119" s="128">
        <v>70</v>
      </c>
      <c r="J119" s="115">
        <v>60.5</v>
      </c>
      <c r="K119" s="108">
        <f t="shared" si="5"/>
        <v>80.645</v>
      </c>
      <c r="L119" s="139">
        <v>3.31</v>
      </c>
      <c r="M119" s="128">
        <v>0</v>
      </c>
      <c r="N119" s="110">
        <v>163</v>
      </c>
      <c r="O119" s="5">
        <f t="shared" si="6"/>
        <v>116</v>
      </c>
      <c r="P119" s="7">
        <f t="shared" si="7"/>
        <v>0.711656441717791</v>
      </c>
      <c r="Q119" s="5">
        <f t="shared" si="8"/>
        <v>118</v>
      </c>
      <c r="R119" s="8">
        <f t="shared" si="9"/>
        <v>0.723926380368098</v>
      </c>
      <c r="S119" s="129"/>
    </row>
    <row r="120" spans="1:19">
      <c r="A120" s="11">
        <v>119</v>
      </c>
      <c r="B120" s="105" t="s">
        <v>259</v>
      </c>
      <c r="C120" s="106" t="s">
        <v>260</v>
      </c>
      <c r="D120" s="11">
        <v>2025</v>
      </c>
      <c r="E120" s="11" t="s">
        <v>20</v>
      </c>
      <c r="F120" s="11" t="s">
        <v>21</v>
      </c>
      <c r="G120" s="135">
        <v>80</v>
      </c>
      <c r="H120" s="136">
        <f>L120*10+50</f>
        <v>83.7</v>
      </c>
      <c r="I120" s="137">
        <v>70</v>
      </c>
      <c r="J120" s="107">
        <v>60</v>
      </c>
      <c r="K120" s="108">
        <f t="shared" si="5"/>
        <v>80.59</v>
      </c>
      <c r="L120" s="138">
        <v>3.37</v>
      </c>
      <c r="M120" s="137">
        <v>0</v>
      </c>
      <c r="N120" s="110">
        <v>163</v>
      </c>
      <c r="O120" s="5">
        <f t="shared" si="6"/>
        <v>104</v>
      </c>
      <c r="P120" s="7">
        <f t="shared" si="7"/>
        <v>0.638036809815951</v>
      </c>
      <c r="Q120" s="5">
        <f t="shared" si="8"/>
        <v>119</v>
      </c>
      <c r="R120" s="8">
        <f t="shared" si="9"/>
        <v>0.730061349693252</v>
      </c>
      <c r="S120" s="129"/>
    </row>
    <row r="121" spans="1:19">
      <c r="A121" s="5">
        <v>120</v>
      </c>
      <c r="B121" s="143" t="s">
        <v>261</v>
      </c>
      <c r="C121" s="35" t="s">
        <v>262</v>
      </c>
      <c r="D121" s="35">
        <v>2025</v>
      </c>
      <c r="E121" s="35" t="s">
        <v>20</v>
      </c>
      <c r="F121" s="35" t="s">
        <v>24</v>
      </c>
      <c r="G121" s="130">
        <v>82</v>
      </c>
      <c r="H121" s="131">
        <f>L121*10+50</f>
        <v>82.1</v>
      </c>
      <c r="I121" s="132">
        <v>71.5</v>
      </c>
      <c r="J121" s="111">
        <v>71</v>
      </c>
      <c r="K121" s="108">
        <f t="shared" si="5"/>
        <v>80.47</v>
      </c>
      <c r="L121" s="133">
        <v>3.21</v>
      </c>
      <c r="M121" s="134">
        <v>0</v>
      </c>
      <c r="N121" s="110">
        <v>163</v>
      </c>
      <c r="O121" s="5">
        <f t="shared" si="6"/>
        <v>127</v>
      </c>
      <c r="P121" s="7">
        <f t="shared" si="7"/>
        <v>0.779141104294479</v>
      </c>
      <c r="Q121" s="5">
        <f t="shared" si="8"/>
        <v>120</v>
      </c>
      <c r="R121" s="8">
        <f t="shared" si="9"/>
        <v>0.736196319018405</v>
      </c>
      <c r="S121" s="129"/>
    </row>
    <row r="122" spans="1:19">
      <c r="A122" s="11">
        <v>121</v>
      </c>
      <c r="B122" s="29" t="s">
        <v>263</v>
      </c>
      <c r="C122" s="114" t="s">
        <v>264</v>
      </c>
      <c r="D122" s="5">
        <v>2025</v>
      </c>
      <c r="E122" s="5" t="s">
        <v>20</v>
      </c>
      <c r="F122" s="5" t="s">
        <v>29</v>
      </c>
      <c r="G122" s="126">
        <v>80</v>
      </c>
      <c r="H122" s="140">
        <v>83.5</v>
      </c>
      <c r="I122" s="128">
        <v>70</v>
      </c>
      <c r="J122" s="115">
        <v>60</v>
      </c>
      <c r="K122" s="108">
        <f t="shared" si="5"/>
        <v>80.45</v>
      </c>
      <c r="L122" s="139">
        <v>3.35</v>
      </c>
      <c r="M122" s="128">
        <v>0</v>
      </c>
      <c r="N122" s="110">
        <v>163</v>
      </c>
      <c r="O122" s="5">
        <f t="shared" si="6"/>
        <v>108</v>
      </c>
      <c r="P122" s="7">
        <f t="shared" si="7"/>
        <v>0.662576687116564</v>
      </c>
      <c r="Q122" s="5">
        <f t="shared" si="8"/>
        <v>121</v>
      </c>
      <c r="R122" s="8">
        <f t="shared" si="9"/>
        <v>0.742331288343558</v>
      </c>
      <c r="S122" s="129"/>
    </row>
    <row r="123" spans="1:19">
      <c r="A123" s="5">
        <v>122</v>
      </c>
      <c r="B123" s="65" t="s">
        <v>265</v>
      </c>
      <c r="C123" s="117" t="s">
        <v>266</v>
      </c>
      <c r="D123" s="11">
        <v>2025</v>
      </c>
      <c r="E123" s="11" t="s">
        <v>20</v>
      </c>
      <c r="F123" s="11" t="s">
        <v>34</v>
      </c>
      <c r="G123" s="126">
        <v>84</v>
      </c>
      <c r="H123" s="127">
        <v>82.4</v>
      </c>
      <c r="I123" s="128">
        <v>70</v>
      </c>
      <c r="J123" s="115">
        <v>62</v>
      </c>
      <c r="K123" s="108">
        <f t="shared" si="5"/>
        <v>80.38</v>
      </c>
      <c r="L123" s="139">
        <v>3.24</v>
      </c>
      <c r="M123" s="128">
        <v>0</v>
      </c>
      <c r="N123" s="110">
        <v>163</v>
      </c>
      <c r="O123" s="5">
        <f t="shared" si="6"/>
        <v>126</v>
      </c>
      <c r="P123" s="7">
        <f t="shared" si="7"/>
        <v>0.773006134969325</v>
      </c>
      <c r="Q123" s="5">
        <f t="shared" si="8"/>
        <v>122</v>
      </c>
      <c r="R123" s="8">
        <f t="shared" si="9"/>
        <v>0.748466257668712</v>
      </c>
      <c r="S123" s="129"/>
    </row>
    <row r="124" spans="1:19">
      <c r="A124" s="11">
        <v>123</v>
      </c>
      <c r="B124" s="65" t="s">
        <v>267</v>
      </c>
      <c r="C124" s="117" t="s">
        <v>268</v>
      </c>
      <c r="D124" s="11">
        <v>2025</v>
      </c>
      <c r="E124" s="11" t="s">
        <v>20</v>
      </c>
      <c r="F124" s="11" t="s">
        <v>34</v>
      </c>
      <c r="G124" s="126">
        <v>84</v>
      </c>
      <c r="H124" s="127">
        <v>82.5</v>
      </c>
      <c r="I124" s="128">
        <v>70</v>
      </c>
      <c r="J124" s="115">
        <v>60.5</v>
      </c>
      <c r="K124" s="108">
        <f t="shared" si="5"/>
        <v>80.375</v>
      </c>
      <c r="L124" s="139">
        <v>3.25</v>
      </c>
      <c r="M124" s="128">
        <v>0</v>
      </c>
      <c r="N124" s="110">
        <v>163</v>
      </c>
      <c r="O124" s="5">
        <f t="shared" si="6"/>
        <v>124</v>
      </c>
      <c r="P124" s="7">
        <f t="shared" si="7"/>
        <v>0.760736196319018</v>
      </c>
      <c r="Q124" s="5">
        <f t="shared" si="8"/>
        <v>123</v>
      </c>
      <c r="R124" s="8">
        <f t="shared" si="9"/>
        <v>0.754601226993865</v>
      </c>
      <c r="S124" s="129"/>
    </row>
    <row r="125" s="93" customFormat="1" spans="1:19">
      <c r="A125" s="5">
        <v>124</v>
      </c>
      <c r="B125" s="143" t="s">
        <v>269</v>
      </c>
      <c r="C125" s="35" t="s">
        <v>270</v>
      </c>
      <c r="D125" s="35">
        <v>2025</v>
      </c>
      <c r="E125" s="35" t="s">
        <v>20</v>
      </c>
      <c r="F125" s="35" t="s">
        <v>24</v>
      </c>
      <c r="G125" s="111">
        <v>80</v>
      </c>
      <c r="H125" s="111">
        <f>L125*10+50</f>
        <v>83.3</v>
      </c>
      <c r="I125" s="35">
        <v>70</v>
      </c>
      <c r="J125" s="111">
        <v>60</v>
      </c>
      <c r="K125" s="108">
        <f t="shared" si="5"/>
        <v>80.31</v>
      </c>
      <c r="L125" s="133">
        <v>3.33</v>
      </c>
      <c r="M125" s="134">
        <v>0</v>
      </c>
      <c r="N125" s="110">
        <v>163</v>
      </c>
      <c r="O125" s="5">
        <f t="shared" si="6"/>
        <v>112</v>
      </c>
      <c r="P125" s="7">
        <f t="shared" si="7"/>
        <v>0.687116564417178</v>
      </c>
      <c r="Q125" s="5">
        <f t="shared" si="8"/>
        <v>124</v>
      </c>
      <c r="R125" s="8">
        <f t="shared" si="9"/>
        <v>0.760736196319018</v>
      </c>
    </row>
    <row r="126" s="93" customFormat="1" spans="1:19">
      <c r="A126" s="11">
        <v>125</v>
      </c>
      <c r="B126" s="143" t="s">
        <v>271</v>
      </c>
      <c r="C126" s="35" t="s">
        <v>272</v>
      </c>
      <c r="D126" s="35">
        <v>2025</v>
      </c>
      <c r="E126" s="35" t="s">
        <v>20</v>
      </c>
      <c r="F126" s="35" t="s">
        <v>24</v>
      </c>
      <c r="G126" s="111">
        <v>80</v>
      </c>
      <c r="H126" s="111">
        <f>L126*10+50</f>
        <v>83.2</v>
      </c>
      <c r="I126" s="35">
        <v>70</v>
      </c>
      <c r="J126" s="111">
        <v>60</v>
      </c>
      <c r="K126" s="108">
        <f t="shared" si="5"/>
        <v>80.24</v>
      </c>
      <c r="L126" s="133">
        <v>3.32</v>
      </c>
      <c r="M126" s="134">
        <v>0</v>
      </c>
      <c r="N126" s="110">
        <v>163</v>
      </c>
      <c r="O126" s="5">
        <f t="shared" si="6"/>
        <v>114</v>
      </c>
      <c r="P126" s="7">
        <f t="shared" si="7"/>
        <v>0.699386503067485</v>
      </c>
      <c r="Q126" s="5">
        <f t="shared" si="8"/>
        <v>125</v>
      </c>
      <c r="R126" s="8">
        <f t="shared" si="9"/>
        <v>0.766871165644172</v>
      </c>
    </row>
    <row r="127" s="93" customFormat="1" spans="1:19">
      <c r="A127" s="5">
        <v>126</v>
      </c>
      <c r="B127" s="29" t="s">
        <v>273</v>
      </c>
      <c r="C127" s="114" t="s">
        <v>274</v>
      </c>
      <c r="D127" s="5">
        <v>2025</v>
      </c>
      <c r="E127" s="5" t="s">
        <v>20</v>
      </c>
      <c r="F127" s="5" t="s">
        <v>29</v>
      </c>
      <c r="G127" s="115">
        <v>80</v>
      </c>
      <c r="H127" s="115">
        <v>83.1</v>
      </c>
      <c r="I127" s="5">
        <v>70</v>
      </c>
      <c r="J127" s="115">
        <v>60</v>
      </c>
      <c r="K127" s="108">
        <f t="shared" si="5"/>
        <v>80.17</v>
      </c>
      <c r="L127" s="139">
        <v>3.31</v>
      </c>
      <c r="M127" s="128">
        <v>0</v>
      </c>
      <c r="N127" s="110">
        <v>163</v>
      </c>
      <c r="O127" s="5">
        <f t="shared" si="6"/>
        <v>116</v>
      </c>
      <c r="P127" s="7">
        <f t="shared" si="7"/>
        <v>0.711656441717791</v>
      </c>
      <c r="Q127" s="5">
        <f t="shared" si="8"/>
        <v>126</v>
      </c>
      <c r="R127" s="8">
        <f t="shared" si="9"/>
        <v>0.773006134969325</v>
      </c>
    </row>
    <row r="128" s="93" customFormat="1" spans="1:19">
      <c r="A128" s="11">
        <v>127</v>
      </c>
      <c r="B128" s="143" t="s">
        <v>275</v>
      </c>
      <c r="C128" s="35" t="s">
        <v>276</v>
      </c>
      <c r="D128" s="35">
        <v>2025</v>
      </c>
      <c r="E128" s="35" t="s">
        <v>20</v>
      </c>
      <c r="F128" s="35" t="s">
        <v>24</v>
      </c>
      <c r="G128" s="111">
        <v>80</v>
      </c>
      <c r="H128" s="111">
        <f>L128*10+50</f>
        <v>82.9</v>
      </c>
      <c r="I128" s="35">
        <v>70</v>
      </c>
      <c r="J128" s="111">
        <v>60</v>
      </c>
      <c r="K128" s="108">
        <f t="shared" si="5"/>
        <v>80.03</v>
      </c>
      <c r="L128" s="133">
        <v>3.29</v>
      </c>
      <c r="M128" s="134">
        <v>0</v>
      </c>
      <c r="N128" s="110">
        <v>163</v>
      </c>
      <c r="O128" s="5">
        <f t="shared" si="6"/>
        <v>118</v>
      </c>
      <c r="P128" s="7">
        <f t="shared" si="7"/>
        <v>0.723926380368098</v>
      </c>
      <c r="Q128" s="5">
        <f t="shared" si="8"/>
        <v>127</v>
      </c>
      <c r="R128" s="8">
        <f t="shared" si="9"/>
        <v>0.779141104294479</v>
      </c>
    </row>
    <row r="129" s="93" customFormat="1" spans="1:18">
      <c r="A129" s="5">
        <v>128</v>
      </c>
      <c r="B129" s="29" t="s">
        <v>277</v>
      </c>
      <c r="C129" s="114" t="s">
        <v>278</v>
      </c>
      <c r="D129" s="5">
        <v>2025</v>
      </c>
      <c r="E129" s="5" t="s">
        <v>20</v>
      </c>
      <c r="F129" s="5" t="s">
        <v>29</v>
      </c>
      <c r="G129" s="115">
        <v>83</v>
      </c>
      <c r="H129" s="115">
        <v>82.1</v>
      </c>
      <c r="I129" s="5">
        <v>70</v>
      </c>
      <c r="J129" s="115">
        <v>60.5</v>
      </c>
      <c r="K129" s="108">
        <f t="shared" si="5"/>
        <v>79.945</v>
      </c>
      <c r="L129" s="139">
        <v>3.21</v>
      </c>
      <c r="M129" s="128">
        <v>0</v>
      </c>
      <c r="N129" s="110">
        <v>163</v>
      </c>
      <c r="O129" s="5">
        <f t="shared" si="6"/>
        <v>127</v>
      </c>
      <c r="P129" s="7">
        <f t="shared" si="7"/>
        <v>0.779141104294479</v>
      </c>
      <c r="Q129" s="5">
        <f t="shared" si="8"/>
        <v>128</v>
      </c>
      <c r="R129" s="8">
        <f t="shared" si="9"/>
        <v>0.785276073619632</v>
      </c>
    </row>
    <row r="130" s="93" customFormat="1" spans="1:18">
      <c r="A130" s="11">
        <v>129</v>
      </c>
      <c r="B130" s="65" t="s">
        <v>279</v>
      </c>
      <c r="C130" s="117" t="s">
        <v>280</v>
      </c>
      <c r="D130" s="11">
        <v>2025</v>
      </c>
      <c r="E130" s="11" t="s">
        <v>20</v>
      </c>
      <c r="F130" s="11" t="s">
        <v>34</v>
      </c>
      <c r="G130" s="115">
        <v>84.5</v>
      </c>
      <c r="H130" s="5">
        <v>81.6</v>
      </c>
      <c r="I130" s="5">
        <v>71</v>
      </c>
      <c r="J130" s="115">
        <v>60.5</v>
      </c>
      <c r="K130" s="108">
        <f t="shared" ref="K130:K164" si="10">G130*0.15+H130*0.7+I130*0.1+J130*0.05</f>
        <v>79.92</v>
      </c>
      <c r="L130" s="139">
        <v>3.16</v>
      </c>
      <c r="M130" s="128">
        <v>0</v>
      </c>
      <c r="N130" s="110">
        <v>163</v>
      </c>
      <c r="O130" s="5">
        <f t="shared" ref="O130:O164" si="11">RANK(L130,$L$2:$L$164)</f>
        <v>131</v>
      </c>
      <c r="P130" s="7">
        <f t="shared" ref="P130:P164" si="12">O130/N130</f>
        <v>0.803680981595092</v>
      </c>
      <c r="Q130" s="5">
        <f t="shared" ref="Q130:Q164" si="13">RANK(K130,$K$2:$K$164)</f>
        <v>129</v>
      </c>
      <c r="R130" s="8">
        <f t="shared" ref="R130:R164" si="14">Q130/N130</f>
        <v>0.791411042944785</v>
      </c>
    </row>
    <row r="131" s="93" customFormat="1" spans="1:18">
      <c r="A131" s="5">
        <v>130</v>
      </c>
      <c r="B131" s="29" t="s">
        <v>281</v>
      </c>
      <c r="C131" s="114" t="s">
        <v>282</v>
      </c>
      <c r="D131" s="5">
        <v>2025</v>
      </c>
      <c r="E131" s="5" t="s">
        <v>20</v>
      </c>
      <c r="F131" s="5" t="s">
        <v>29</v>
      </c>
      <c r="G131" s="115">
        <v>85</v>
      </c>
      <c r="H131" s="115">
        <v>81.6</v>
      </c>
      <c r="I131" s="5">
        <v>70</v>
      </c>
      <c r="J131" s="115">
        <v>60.5</v>
      </c>
      <c r="K131" s="108">
        <f t="shared" si="10"/>
        <v>79.895</v>
      </c>
      <c r="L131" s="139">
        <v>3.16</v>
      </c>
      <c r="M131" s="128">
        <v>0</v>
      </c>
      <c r="N131" s="110">
        <v>163</v>
      </c>
      <c r="O131" s="5">
        <f t="shared" si="11"/>
        <v>131</v>
      </c>
      <c r="P131" s="7">
        <f t="shared" si="12"/>
        <v>0.803680981595092</v>
      </c>
      <c r="Q131" s="5">
        <f t="shared" si="13"/>
        <v>130</v>
      </c>
      <c r="R131" s="8">
        <f t="shared" si="14"/>
        <v>0.797546012269939</v>
      </c>
    </row>
    <row r="132" s="93" customFormat="1" spans="1:18">
      <c r="A132" s="11">
        <v>131</v>
      </c>
      <c r="B132" s="143" t="s">
        <v>283</v>
      </c>
      <c r="C132" s="35" t="s">
        <v>284</v>
      </c>
      <c r="D132" s="35">
        <v>2025</v>
      </c>
      <c r="E132" s="35" t="s">
        <v>20</v>
      </c>
      <c r="F132" s="35" t="s">
        <v>24</v>
      </c>
      <c r="G132" s="111">
        <v>80</v>
      </c>
      <c r="H132" s="111">
        <f>L132*10+50</f>
        <v>82.6</v>
      </c>
      <c r="I132" s="35">
        <v>70</v>
      </c>
      <c r="J132" s="111">
        <v>60</v>
      </c>
      <c r="K132" s="108">
        <f t="shared" si="10"/>
        <v>79.82</v>
      </c>
      <c r="L132" s="133">
        <v>3.26</v>
      </c>
      <c r="M132" s="134">
        <v>0</v>
      </c>
      <c r="N132" s="110">
        <v>163</v>
      </c>
      <c r="O132" s="5">
        <f t="shared" si="11"/>
        <v>122</v>
      </c>
      <c r="P132" s="7">
        <f t="shared" si="12"/>
        <v>0.748466257668712</v>
      </c>
      <c r="Q132" s="5">
        <f t="shared" si="13"/>
        <v>131</v>
      </c>
      <c r="R132" s="8">
        <f t="shared" si="14"/>
        <v>0.803680981595092</v>
      </c>
    </row>
    <row r="133" s="93" customFormat="1" spans="1:18">
      <c r="A133" s="5">
        <v>132</v>
      </c>
      <c r="B133" s="143" t="s">
        <v>285</v>
      </c>
      <c r="C133" s="35" t="s">
        <v>286</v>
      </c>
      <c r="D133" s="35">
        <v>2025</v>
      </c>
      <c r="E133" s="35" t="s">
        <v>20</v>
      </c>
      <c r="F133" s="35" t="s">
        <v>24</v>
      </c>
      <c r="G133" s="111">
        <v>80</v>
      </c>
      <c r="H133" s="111">
        <f>L133*10+50</f>
        <v>82.6</v>
      </c>
      <c r="I133" s="35">
        <v>70</v>
      </c>
      <c r="J133" s="111">
        <v>60</v>
      </c>
      <c r="K133" s="108">
        <f t="shared" si="10"/>
        <v>79.82</v>
      </c>
      <c r="L133" s="133">
        <v>3.26</v>
      </c>
      <c r="M133" s="134">
        <v>0</v>
      </c>
      <c r="N133" s="110">
        <v>163</v>
      </c>
      <c r="O133" s="5">
        <f t="shared" si="11"/>
        <v>122</v>
      </c>
      <c r="P133" s="7">
        <f t="shared" si="12"/>
        <v>0.748466257668712</v>
      </c>
      <c r="Q133" s="5">
        <f t="shared" si="13"/>
        <v>131</v>
      </c>
      <c r="R133" s="8">
        <f t="shared" si="14"/>
        <v>0.803680981595092</v>
      </c>
    </row>
    <row r="134" s="93" customFormat="1" spans="1:18">
      <c r="A134" s="11">
        <v>133</v>
      </c>
      <c r="B134" s="29" t="s">
        <v>287</v>
      </c>
      <c r="C134" s="114" t="s">
        <v>288</v>
      </c>
      <c r="D134" s="5">
        <v>2025</v>
      </c>
      <c r="E134" s="5" t="s">
        <v>20</v>
      </c>
      <c r="F134" s="5" t="s">
        <v>29</v>
      </c>
      <c r="G134" s="115">
        <v>83</v>
      </c>
      <c r="H134" s="115">
        <v>81.6</v>
      </c>
      <c r="I134" s="5">
        <v>70</v>
      </c>
      <c r="J134" s="115">
        <v>62.5</v>
      </c>
      <c r="K134" s="108">
        <f t="shared" si="10"/>
        <v>79.695</v>
      </c>
      <c r="L134" s="139">
        <v>3.16</v>
      </c>
      <c r="M134" s="128">
        <v>0</v>
      </c>
      <c r="N134" s="110">
        <v>163</v>
      </c>
      <c r="O134" s="5">
        <f t="shared" si="11"/>
        <v>131</v>
      </c>
      <c r="P134" s="7">
        <f t="shared" si="12"/>
        <v>0.803680981595092</v>
      </c>
      <c r="Q134" s="5">
        <f t="shared" si="13"/>
        <v>133</v>
      </c>
      <c r="R134" s="8">
        <f t="shared" si="14"/>
        <v>0.815950920245399</v>
      </c>
    </row>
    <row r="135" s="93" customFormat="1" spans="1:18">
      <c r="A135" s="5">
        <v>134</v>
      </c>
      <c r="B135" s="29" t="s">
        <v>289</v>
      </c>
      <c r="C135" s="114" t="s">
        <v>290</v>
      </c>
      <c r="D135" s="5">
        <v>2025</v>
      </c>
      <c r="E135" s="5" t="s">
        <v>20</v>
      </c>
      <c r="F135" s="5" t="s">
        <v>29</v>
      </c>
      <c r="G135" s="115">
        <v>85</v>
      </c>
      <c r="H135" s="115">
        <v>81.1</v>
      </c>
      <c r="I135" s="5">
        <v>70</v>
      </c>
      <c r="J135" s="115">
        <v>60.5</v>
      </c>
      <c r="K135" s="108">
        <f t="shared" si="10"/>
        <v>79.545</v>
      </c>
      <c r="L135" s="139">
        <v>3.11</v>
      </c>
      <c r="M135" s="128">
        <v>0</v>
      </c>
      <c r="N135" s="110">
        <v>163</v>
      </c>
      <c r="O135" s="5">
        <f t="shared" si="11"/>
        <v>139</v>
      </c>
      <c r="P135" s="7">
        <f t="shared" si="12"/>
        <v>0.852760736196319</v>
      </c>
      <c r="Q135" s="5">
        <f t="shared" si="13"/>
        <v>134</v>
      </c>
      <c r="R135" s="8">
        <f t="shared" si="14"/>
        <v>0.822085889570552</v>
      </c>
    </row>
    <row r="136" s="93" customFormat="1" spans="1:18">
      <c r="A136" s="11">
        <v>135</v>
      </c>
      <c r="B136" s="143" t="s">
        <v>291</v>
      </c>
      <c r="C136" s="35" t="s">
        <v>292</v>
      </c>
      <c r="D136" s="35">
        <v>2025</v>
      </c>
      <c r="E136" s="35" t="s">
        <v>20</v>
      </c>
      <c r="F136" s="35" t="s">
        <v>24</v>
      </c>
      <c r="G136" s="111">
        <v>84.5</v>
      </c>
      <c r="H136" s="111">
        <f>L136*10+50</f>
        <v>80.6</v>
      </c>
      <c r="I136" s="35">
        <v>70</v>
      </c>
      <c r="J136" s="111">
        <v>69</v>
      </c>
      <c r="K136" s="108">
        <f t="shared" si="10"/>
        <v>79.545</v>
      </c>
      <c r="L136" s="133">
        <v>3.06</v>
      </c>
      <c r="M136" s="134">
        <v>0</v>
      </c>
      <c r="N136" s="110">
        <v>163</v>
      </c>
      <c r="O136" s="5">
        <f t="shared" si="11"/>
        <v>142</v>
      </c>
      <c r="P136" s="7">
        <f t="shared" si="12"/>
        <v>0.871165644171779</v>
      </c>
      <c r="Q136" s="5">
        <f t="shared" si="13"/>
        <v>134</v>
      </c>
      <c r="R136" s="8">
        <f t="shared" si="14"/>
        <v>0.822085889570552</v>
      </c>
    </row>
    <row r="137" s="93" customFormat="1" spans="1:18">
      <c r="A137" s="5">
        <v>136</v>
      </c>
      <c r="B137" s="29" t="s">
        <v>293</v>
      </c>
      <c r="C137" s="114" t="s">
        <v>294</v>
      </c>
      <c r="D137" s="5">
        <v>2025</v>
      </c>
      <c r="E137" s="5" t="s">
        <v>20</v>
      </c>
      <c r="F137" s="5" t="s">
        <v>29</v>
      </c>
      <c r="G137" s="115">
        <v>83</v>
      </c>
      <c r="H137" s="115">
        <v>81.4</v>
      </c>
      <c r="I137" s="5">
        <v>70</v>
      </c>
      <c r="J137" s="115">
        <v>61.5</v>
      </c>
      <c r="K137" s="108">
        <f t="shared" si="10"/>
        <v>79.505</v>
      </c>
      <c r="L137" s="139">
        <v>3.14</v>
      </c>
      <c r="M137" s="128">
        <v>0</v>
      </c>
      <c r="N137" s="110">
        <v>163</v>
      </c>
      <c r="O137" s="5">
        <f t="shared" si="11"/>
        <v>135</v>
      </c>
      <c r="P137" s="7">
        <f t="shared" si="12"/>
        <v>0.828220858895706</v>
      </c>
      <c r="Q137" s="5">
        <f t="shared" si="13"/>
        <v>136</v>
      </c>
      <c r="R137" s="8">
        <f t="shared" si="14"/>
        <v>0.834355828220859</v>
      </c>
    </row>
    <row r="138" s="93" customFormat="1" spans="1:18">
      <c r="A138" s="11">
        <v>137</v>
      </c>
      <c r="B138" s="29" t="s">
        <v>295</v>
      </c>
      <c r="C138" s="114" t="s">
        <v>296</v>
      </c>
      <c r="D138" s="5">
        <v>2025</v>
      </c>
      <c r="E138" s="5" t="s">
        <v>20</v>
      </c>
      <c r="F138" s="5" t="s">
        <v>29</v>
      </c>
      <c r="G138" s="115">
        <v>80</v>
      </c>
      <c r="H138" s="115">
        <v>81.8</v>
      </c>
      <c r="I138" s="5">
        <v>70</v>
      </c>
      <c r="J138" s="115">
        <v>60</v>
      </c>
      <c r="K138" s="108">
        <f t="shared" si="10"/>
        <v>79.26</v>
      </c>
      <c r="L138" s="139">
        <v>3.18</v>
      </c>
      <c r="M138" s="128">
        <v>0</v>
      </c>
      <c r="N138" s="110">
        <v>163</v>
      </c>
      <c r="O138" s="5">
        <f t="shared" si="11"/>
        <v>130</v>
      </c>
      <c r="P138" s="7">
        <f t="shared" si="12"/>
        <v>0.797546012269939</v>
      </c>
      <c r="Q138" s="5">
        <f t="shared" si="13"/>
        <v>137</v>
      </c>
      <c r="R138" s="8">
        <f t="shared" si="14"/>
        <v>0.840490797546012</v>
      </c>
    </row>
    <row r="139" s="93" customFormat="1" spans="1:18">
      <c r="A139" s="5">
        <v>138</v>
      </c>
      <c r="B139" s="105" t="s">
        <v>297</v>
      </c>
      <c r="C139" s="106" t="s">
        <v>298</v>
      </c>
      <c r="D139" s="11">
        <v>2025</v>
      </c>
      <c r="E139" s="11" t="s">
        <v>20</v>
      </c>
      <c r="F139" s="11" t="s">
        <v>21</v>
      </c>
      <c r="G139" s="107">
        <v>80</v>
      </c>
      <c r="H139" s="107">
        <f>L139*10+50</f>
        <v>81.4</v>
      </c>
      <c r="I139" s="11">
        <v>71.5</v>
      </c>
      <c r="J139" s="107">
        <v>62</v>
      </c>
      <c r="K139" s="108">
        <f t="shared" si="10"/>
        <v>79.23</v>
      </c>
      <c r="L139" s="138">
        <v>3.14</v>
      </c>
      <c r="M139" s="137">
        <v>0</v>
      </c>
      <c r="N139" s="110">
        <v>163</v>
      </c>
      <c r="O139" s="5">
        <f t="shared" si="11"/>
        <v>135</v>
      </c>
      <c r="P139" s="7">
        <f t="shared" si="12"/>
        <v>0.828220858895706</v>
      </c>
      <c r="Q139" s="5">
        <f t="shared" si="13"/>
        <v>138</v>
      </c>
      <c r="R139" s="8">
        <f t="shared" si="14"/>
        <v>0.846625766871166</v>
      </c>
    </row>
    <row r="140" s="93" customFormat="1" spans="1:18">
      <c r="A140" s="11">
        <v>139</v>
      </c>
      <c r="B140" s="29" t="s">
        <v>299</v>
      </c>
      <c r="C140" s="114" t="s">
        <v>300</v>
      </c>
      <c r="D140" s="5">
        <v>2025</v>
      </c>
      <c r="E140" s="5" t="s">
        <v>20</v>
      </c>
      <c r="F140" s="5" t="s">
        <v>29</v>
      </c>
      <c r="G140" s="115">
        <v>82</v>
      </c>
      <c r="H140" s="115">
        <v>81.2</v>
      </c>
      <c r="I140" s="5">
        <v>70</v>
      </c>
      <c r="J140" s="115">
        <v>60</v>
      </c>
      <c r="K140" s="108">
        <f t="shared" si="10"/>
        <v>79.14</v>
      </c>
      <c r="L140" s="139">
        <v>3.12</v>
      </c>
      <c r="M140" s="128">
        <v>1</v>
      </c>
      <c r="N140" s="110">
        <v>163</v>
      </c>
      <c r="O140" s="5">
        <f t="shared" si="11"/>
        <v>137</v>
      </c>
      <c r="P140" s="7">
        <f t="shared" si="12"/>
        <v>0.840490797546012</v>
      </c>
      <c r="Q140" s="5">
        <f t="shared" si="13"/>
        <v>139</v>
      </c>
      <c r="R140" s="8">
        <f t="shared" si="14"/>
        <v>0.852760736196319</v>
      </c>
    </row>
    <row r="141" s="93" customFormat="1" spans="1:18">
      <c r="A141" s="5">
        <v>140</v>
      </c>
      <c r="B141" s="105" t="s">
        <v>301</v>
      </c>
      <c r="C141" s="106" t="s">
        <v>302</v>
      </c>
      <c r="D141" s="11">
        <v>2025</v>
      </c>
      <c r="E141" s="11" t="s">
        <v>20</v>
      </c>
      <c r="F141" s="11" t="s">
        <v>21</v>
      </c>
      <c r="G141" s="107">
        <v>80</v>
      </c>
      <c r="H141" s="107">
        <f>L141*10+50</f>
        <v>81.6</v>
      </c>
      <c r="I141" s="11">
        <v>70</v>
      </c>
      <c r="J141" s="107">
        <v>60</v>
      </c>
      <c r="K141" s="108">
        <f t="shared" si="10"/>
        <v>79.12</v>
      </c>
      <c r="L141" s="138">
        <v>3.16</v>
      </c>
      <c r="M141" s="137">
        <v>0</v>
      </c>
      <c r="N141" s="110">
        <v>163</v>
      </c>
      <c r="O141" s="5">
        <f t="shared" si="11"/>
        <v>131</v>
      </c>
      <c r="P141" s="7">
        <f t="shared" si="12"/>
        <v>0.803680981595092</v>
      </c>
      <c r="Q141" s="5">
        <f t="shared" si="13"/>
        <v>140</v>
      </c>
      <c r="R141" s="8">
        <f t="shared" si="14"/>
        <v>0.858895705521472</v>
      </c>
    </row>
    <row r="142" s="93" customFormat="1" spans="1:18">
      <c r="A142" s="11">
        <v>141</v>
      </c>
      <c r="B142" s="105" t="s">
        <v>303</v>
      </c>
      <c r="C142" s="106" t="s">
        <v>304</v>
      </c>
      <c r="D142" s="11">
        <v>2025</v>
      </c>
      <c r="E142" s="11" t="s">
        <v>20</v>
      </c>
      <c r="F142" s="11" t="s">
        <v>21</v>
      </c>
      <c r="G142" s="107">
        <v>80</v>
      </c>
      <c r="H142" s="107">
        <f>L142*10+50</f>
        <v>81.2</v>
      </c>
      <c r="I142" s="11">
        <v>70</v>
      </c>
      <c r="J142" s="107">
        <v>62.5</v>
      </c>
      <c r="K142" s="108">
        <f t="shared" si="10"/>
        <v>78.965</v>
      </c>
      <c r="L142" s="138">
        <v>3.12</v>
      </c>
      <c r="M142" s="137">
        <v>0</v>
      </c>
      <c r="N142" s="110">
        <v>163</v>
      </c>
      <c r="O142" s="5">
        <f t="shared" si="11"/>
        <v>137</v>
      </c>
      <c r="P142" s="7">
        <f t="shared" si="12"/>
        <v>0.840490797546012</v>
      </c>
      <c r="Q142" s="5">
        <f t="shared" si="13"/>
        <v>141</v>
      </c>
      <c r="R142" s="8">
        <f t="shared" si="14"/>
        <v>0.865030674846626</v>
      </c>
    </row>
    <row r="143" s="93" customFormat="1" spans="1:18">
      <c r="A143" s="5">
        <v>142</v>
      </c>
      <c r="B143" s="105" t="s">
        <v>305</v>
      </c>
      <c r="C143" s="106" t="s">
        <v>306</v>
      </c>
      <c r="D143" s="11">
        <v>2025</v>
      </c>
      <c r="E143" s="11" t="s">
        <v>20</v>
      </c>
      <c r="F143" s="11" t="s">
        <v>21</v>
      </c>
      <c r="G143" s="107">
        <v>81</v>
      </c>
      <c r="H143" s="107">
        <f>L143*10+50</f>
        <v>81</v>
      </c>
      <c r="I143" s="11">
        <v>70</v>
      </c>
      <c r="J143" s="107">
        <v>61.5</v>
      </c>
      <c r="K143" s="108">
        <f t="shared" si="10"/>
        <v>78.925</v>
      </c>
      <c r="L143" s="138">
        <v>3.1</v>
      </c>
      <c r="M143" s="137">
        <v>0</v>
      </c>
      <c r="N143" s="110">
        <v>163</v>
      </c>
      <c r="O143" s="5">
        <f t="shared" si="11"/>
        <v>140</v>
      </c>
      <c r="P143" s="7">
        <f t="shared" si="12"/>
        <v>0.858895705521472</v>
      </c>
      <c r="Q143" s="5">
        <f t="shared" si="13"/>
        <v>142</v>
      </c>
      <c r="R143" s="8">
        <f t="shared" si="14"/>
        <v>0.871165644171779</v>
      </c>
    </row>
    <row r="144" s="93" customFormat="1" spans="1:18">
      <c r="A144" s="11">
        <v>143</v>
      </c>
      <c r="B144" s="65" t="s">
        <v>307</v>
      </c>
      <c r="C144" s="117" t="s">
        <v>308</v>
      </c>
      <c r="D144" s="11">
        <v>2025</v>
      </c>
      <c r="E144" s="11" t="s">
        <v>20</v>
      </c>
      <c r="F144" s="11" t="s">
        <v>34</v>
      </c>
      <c r="G144" s="115">
        <v>84</v>
      </c>
      <c r="H144" s="5">
        <v>80.2</v>
      </c>
      <c r="I144" s="5">
        <v>70</v>
      </c>
      <c r="J144" s="115">
        <v>62</v>
      </c>
      <c r="K144" s="108">
        <f t="shared" si="10"/>
        <v>78.84</v>
      </c>
      <c r="L144" s="139">
        <v>3.02</v>
      </c>
      <c r="M144" s="128">
        <v>0</v>
      </c>
      <c r="N144" s="110">
        <v>163</v>
      </c>
      <c r="O144" s="5">
        <f t="shared" si="11"/>
        <v>145</v>
      </c>
      <c r="P144" s="7">
        <f t="shared" si="12"/>
        <v>0.889570552147239</v>
      </c>
      <c r="Q144" s="5">
        <f t="shared" si="13"/>
        <v>143</v>
      </c>
      <c r="R144" s="8">
        <f t="shared" si="14"/>
        <v>0.877300613496933</v>
      </c>
    </row>
    <row r="145" s="93" customFormat="1" spans="1:18">
      <c r="A145" s="5">
        <v>144</v>
      </c>
      <c r="B145" s="105" t="s">
        <v>309</v>
      </c>
      <c r="C145" s="106" t="s">
        <v>310</v>
      </c>
      <c r="D145" s="11">
        <v>2025</v>
      </c>
      <c r="E145" s="11" t="s">
        <v>20</v>
      </c>
      <c r="F145" s="11" t="s">
        <v>21</v>
      </c>
      <c r="G145" s="107">
        <v>80</v>
      </c>
      <c r="H145" s="107">
        <f>L145*10+50</f>
        <v>80.8</v>
      </c>
      <c r="I145" s="11">
        <v>70</v>
      </c>
      <c r="J145" s="107">
        <v>60</v>
      </c>
      <c r="K145" s="108">
        <f t="shared" si="10"/>
        <v>78.56</v>
      </c>
      <c r="L145" s="138">
        <v>3.08</v>
      </c>
      <c r="M145" s="137">
        <v>0</v>
      </c>
      <c r="N145" s="110">
        <v>163</v>
      </c>
      <c r="O145" s="5">
        <f t="shared" si="11"/>
        <v>141</v>
      </c>
      <c r="P145" s="7">
        <f t="shared" si="12"/>
        <v>0.865030674846626</v>
      </c>
      <c r="Q145" s="5">
        <f t="shared" si="13"/>
        <v>144</v>
      </c>
      <c r="R145" s="8">
        <f t="shared" si="14"/>
        <v>0.883435582822086</v>
      </c>
    </row>
    <row r="146" s="93" customFormat="1" spans="1:18">
      <c r="A146" s="11">
        <v>145</v>
      </c>
      <c r="B146" s="29" t="s">
        <v>311</v>
      </c>
      <c r="C146" s="114" t="s">
        <v>312</v>
      </c>
      <c r="D146" s="5">
        <v>2025</v>
      </c>
      <c r="E146" s="5" t="s">
        <v>20</v>
      </c>
      <c r="F146" s="5" t="s">
        <v>29</v>
      </c>
      <c r="G146" s="115">
        <v>82</v>
      </c>
      <c r="H146" s="115">
        <v>80.1</v>
      </c>
      <c r="I146" s="5">
        <v>70</v>
      </c>
      <c r="J146" s="115">
        <v>60</v>
      </c>
      <c r="K146" s="108">
        <f t="shared" si="10"/>
        <v>78.37</v>
      </c>
      <c r="L146" s="139">
        <v>3.01</v>
      </c>
      <c r="M146" s="128">
        <v>0</v>
      </c>
      <c r="N146" s="110">
        <v>163</v>
      </c>
      <c r="O146" s="5">
        <f t="shared" si="11"/>
        <v>147</v>
      </c>
      <c r="P146" s="7">
        <f t="shared" si="12"/>
        <v>0.901840490797546</v>
      </c>
      <c r="Q146" s="5">
        <f t="shared" si="13"/>
        <v>145</v>
      </c>
      <c r="R146" s="8">
        <f t="shared" si="14"/>
        <v>0.889570552147239</v>
      </c>
    </row>
    <row r="147" s="93" customFormat="1" spans="1:18">
      <c r="A147" s="5">
        <v>146</v>
      </c>
      <c r="B147" s="105" t="s">
        <v>313</v>
      </c>
      <c r="C147" s="106" t="s">
        <v>314</v>
      </c>
      <c r="D147" s="11">
        <v>2025</v>
      </c>
      <c r="E147" s="11" t="s">
        <v>20</v>
      </c>
      <c r="F147" s="11" t="s">
        <v>21</v>
      </c>
      <c r="G147" s="107">
        <v>80</v>
      </c>
      <c r="H147" s="107">
        <f>L147*10+50</f>
        <v>80.5</v>
      </c>
      <c r="I147" s="11">
        <v>70</v>
      </c>
      <c r="J147" s="107">
        <v>60</v>
      </c>
      <c r="K147" s="108">
        <f t="shared" si="10"/>
        <v>78.35</v>
      </c>
      <c r="L147" s="138">
        <v>3.05</v>
      </c>
      <c r="M147" s="137">
        <v>0</v>
      </c>
      <c r="N147" s="110">
        <v>163</v>
      </c>
      <c r="O147" s="5">
        <f t="shared" si="11"/>
        <v>143</v>
      </c>
      <c r="P147" s="7">
        <f t="shared" si="12"/>
        <v>0.877300613496933</v>
      </c>
      <c r="Q147" s="5">
        <f t="shared" si="13"/>
        <v>146</v>
      </c>
      <c r="R147" s="8">
        <f t="shared" si="14"/>
        <v>0.895705521472393</v>
      </c>
    </row>
    <row r="148" s="93" customFormat="1" spans="1:18">
      <c r="A148" s="11">
        <v>147</v>
      </c>
      <c r="B148" s="143" t="s">
        <v>315</v>
      </c>
      <c r="C148" s="35" t="s">
        <v>316</v>
      </c>
      <c r="D148" s="35">
        <v>2025</v>
      </c>
      <c r="E148" s="35" t="s">
        <v>20</v>
      </c>
      <c r="F148" s="35" t="s">
        <v>24</v>
      </c>
      <c r="G148" s="111">
        <v>80</v>
      </c>
      <c r="H148" s="111">
        <f>L148*10+50</f>
        <v>80.4</v>
      </c>
      <c r="I148" s="35">
        <v>70.5</v>
      </c>
      <c r="J148" s="111">
        <v>60</v>
      </c>
      <c r="K148" s="108">
        <f t="shared" si="10"/>
        <v>78.33</v>
      </c>
      <c r="L148" s="133">
        <v>3.04</v>
      </c>
      <c r="M148" s="134">
        <v>0</v>
      </c>
      <c r="N148" s="110">
        <v>163</v>
      </c>
      <c r="O148" s="5">
        <f t="shared" si="11"/>
        <v>144</v>
      </c>
      <c r="P148" s="7">
        <f t="shared" si="12"/>
        <v>0.883435582822086</v>
      </c>
      <c r="Q148" s="5">
        <f t="shared" si="13"/>
        <v>147</v>
      </c>
      <c r="R148" s="8">
        <f t="shared" si="14"/>
        <v>0.901840490797546</v>
      </c>
    </row>
    <row r="149" s="93" customFormat="1" spans="1:18">
      <c r="A149" s="5">
        <v>148</v>
      </c>
      <c r="B149" s="143" t="s">
        <v>317</v>
      </c>
      <c r="C149" s="35" t="s">
        <v>318</v>
      </c>
      <c r="D149" s="35">
        <v>2025</v>
      </c>
      <c r="E149" s="35" t="s">
        <v>20</v>
      </c>
      <c r="F149" s="35" t="s">
        <v>24</v>
      </c>
      <c r="G149" s="141">
        <v>84.5</v>
      </c>
      <c r="H149" s="111">
        <f>L149*10+50</f>
        <v>79.3</v>
      </c>
      <c r="I149" s="113">
        <v>70</v>
      </c>
      <c r="J149" s="141">
        <v>62.5</v>
      </c>
      <c r="K149" s="108">
        <f t="shared" si="10"/>
        <v>78.31</v>
      </c>
      <c r="L149" s="133">
        <v>2.93</v>
      </c>
      <c r="M149" s="134">
        <v>0</v>
      </c>
      <c r="N149" s="110">
        <v>163</v>
      </c>
      <c r="O149" s="5">
        <f t="shared" si="11"/>
        <v>151</v>
      </c>
      <c r="P149" s="7">
        <f t="shared" si="12"/>
        <v>0.926380368098159</v>
      </c>
      <c r="Q149" s="5">
        <f t="shared" si="13"/>
        <v>148</v>
      </c>
      <c r="R149" s="8">
        <f t="shared" si="14"/>
        <v>0.907975460122699</v>
      </c>
    </row>
    <row r="150" s="93" customFormat="1" spans="1:18">
      <c r="A150" s="11">
        <v>149</v>
      </c>
      <c r="B150" s="143" t="s">
        <v>319</v>
      </c>
      <c r="C150" s="35" t="s">
        <v>320</v>
      </c>
      <c r="D150" s="35">
        <v>2025</v>
      </c>
      <c r="E150" s="35" t="s">
        <v>20</v>
      </c>
      <c r="F150" s="35" t="s">
        <v>24</v>
      </c>
      <c r="G150" s="111">
        <v>80</v>
      </c>
      <c r="H150" s="111">
        <f>L150*10+50</f>
        <v>79.3</v>
      </c>
      <c r="I150" s="35">
        <v>73</v>
      </c>
      <c r="J150" s="111">
        <v>65</v>
      </c>
      <c r="K150" s="108">
        <f t="shared" si="10"/>
        <v>78.06</v>
      </c>
      <c r="L150" s="133">
        <v>2.93</v>
      </c>
      <c r="M150" s="134">
        <v>0</v>
      </c>
      <c r="N150" s="110">
        <v>163</v>
      </c>
      <c r="O150" s="5">
        <f t="shared" si="11"/>
        <v>151</v>
      </c>
      <c r="P150" s="7">
        <f t="shared" si="12"/>
        <v>0.926380368098159</v>
      </c>
      <c r="Q150" s="5">
        <f t="shared" si="13"/>
        <v>149</v>
      </c>
      <c r="R150" s="8">
        <f t="shared" si="14"/>
        <v>0.914110429447853</v>
      </c>
    </row>
    <row r="151" s="93" customFormat="1" spans="1:18">
      <c r="A151" s="5">
        <v>150</v>
      </c>
      <c r="B151" s="65" t="s">
        <v>321</v>
      </c>
      <c r="C151" s="117" t="s">
        <v>322</v>
      </c>
      <c r="D151" s="11">
        <v>2025</v>
      </c>
      <c r="E151" s="11" t="s">
        <v>20</v>
      </c>
      <c r="F151" s="11" t="s">
        <v>34</v>
      </c>
      <c r="G151" s="107">
        <v>82</v>
      </c>
      <c r="H151" s="11">
        <v>79.4</v>
      </c>
      <c r="I151" s="11">
        <v>71.5</v>
      </c>
      <c r="J151" s="107">
        <v>60</v>
      </c>
      <c r="K151" s="108">
        <f t="shared" si="10"/>
        <v>78.03</v>
      </c>
      <c r="L151" s="142">
        <v>2.94</v>
      </c>
      <c r="M151" s="137">
        <v>0</v>
      </c>
      <c r="N151" s="125">
        <v>163</v>
      </c>
      <c r="O151" s="11">
        <f t="shared" si="11"/>
        <v>150</v>
      </c>
      <c r="P151" s="14">
        <f t="shared" si="12"/>
        <v>0.920245398773006</v>
      </c>
      <c r="Q151" s="11">
        <f t="shared" si="13"/>
        <v>150</v>
      </c>
      <c r="R151" s="15">
        <f t="shared" si="14"/>
        <v>0.920245398773006</v>
      </c>
    </row>
    <row r="152" s="93" customFormat="1" spans="1:18">
      <c r="A152" s="11">
        <v>151</v>
      </c>
      <c r="B152" s="29" t="s">
        <v>323</v>
      </c>
      <c r="C152" s="114" t="s">
        <v>324</v>
      </c>
      <c r="D152" s="5">
        <v>2025</v>
      </c>
      <c r="E152" s="5" t="s">
        <v>20</v>
      </c>
      <c r="F152" s="5" t="s">
        <v>29</v>
      </c>
      <c r="G152" s="115">
        <v>80</v>
      </c>
      <c r="H152" s="115">
        <v>79.9</v>
      </c>
      <c r="I152" s="5">
        <v>70</v>
      </c>
      <c r="J152" s="115">
        <v>60</v>
      </c>
      <c r="K152" s="108">
        <f t="shared" si="10"/>
        <v>77.93</v>
      </c>
      <c r="L152" s="139">
        <v>2.99</v>
      </c>
      <c r="M152" s="128">
        <v>0</v>
      </c>
      <c r="N152" s="110">
        <v>163</v>
      </c>
      <c r="O152" s="5">
        <f t="shared" si="11"/>
        <v>148</v>
      </c>
      <c r="P152" s="7">
        <f t="shared" si="12"/>
        <v>0.907975460122699</v>
      </c>
      <c r="Q152" s="5">
        <f t="shared" si="13"/>
        <v>151</v>
      </c>
      <c r="R152" s="8">
        <f t="shared" si="14"/>
        <v>0.926380368098159</v>
      </c>
    </row>
    <row r="153" s="93" customFormat="1" spans="1:18">
      <c r="A153" s="5">
        <v>152</v>
      </c>
      <c r="B153" s="143" t="s">
        <v>325</v>
      </c>
      <c r="C153" s="35" t="s">
        <v>326</v>
      </c>
      <c r="D153" s="35">
        <v>2025</v>
      </c>
      <c r="E153" s="35" t="s">
        <v>20</v>
      </c>
      <c r="F153" s="35" t="s">
        <v>24</v>
      </c>
      <c r="G153" s="111">
        <v>80</v>
      </c>
      <c r="H153" s="111">
        <f>L153*10+50</f>
        <v>79.6</v>
      </c>
      <c r="I153" s="35">
        <v>70</v>
      </c>
      <c r="J153" s="111">
        <v>61</v>
      </c>
      <c r="K153" s="108">
        <f t="shared" si="10"/>
        <v>77.77</v>
      </c>
      <c r="L153" s="133">
        <v>2.96</v>
      </c>
      <c r="M153" s="134">
        <v>0</v>
      </c>
      <c r="N153" s="110">
        <v>163</v>
      </c>
      <c r="O153" s="5">
        <f t="shared" si="11"/>
        <v>149</v>
      </c>
      <c r="P153" s="7">
        <f t="shared" si="12"/>
        <v>0.914110429447853</v>
      </c>
      <c r="Q153" s="5">
        <f t="shared" si="13"/>
        <v>152</v>
      </c>
      <c r="R153" s="8">
        <f t="shared" si="14"/>
        <v>0.932515337423313</v>
      </c>
    </row>
    <row r="154" s="93" customFormat="1" spans="1:18">
      <c r="A154" s="11">
        <v>153</v>
      </c>
      <c r="B154" s="143" t="s">
        <v>327</v>
      </c>
      <c r="C154" s="35" t="s">
        <v>328</v>
      </c>
      <c r="D154" s="35">
        <v>2025</v>
      </c>
      <c r="E154" s="35" t="s">
        <v>20</v>
      </c>
      <c r="F154" s="35" t="s">
        <v>24</v>
      </c>
      <c r="G154" s="111">
        <v>80</v>
      </c>
      <c r="H154" s="111">
        <f>L154*10+50</f>
        <v>79.3</v>
      </c>
      <c r="I154" s="35">
        <v>70</v>
      </c>
      <c r="J154" s="111">
        <v>60</v>
      </c>
      <c r="K154" s="108">
        <f t="shared" si="10"/>
        <v>77.51</v>
      </c>
      <c r="L154" s="133">
        <v>2.93</v>
      </c>
      <c r="M154" s="134">
        <v>0</v>
      </c>
      <c r="N154" s="110">
        <v>163</v>
      </c>
      <c r="O154" s="5">
        <f t="shared" si="11"/>
        <v>151</v>
      </c>
      <c r="P154" s="7">
        <f t="shared" si="12"/>
        <v>0.926380368098159</v>
      </c>
      <c r="Q154" s="5">
        <f t="shared" si="13"/>
        <v>153</v>
      </c>
      <c r="R154" s="8">
        <f t="shared" si="14"/>
        <v>0.938650306748466</v>
      </c>
    </row>
    <row r="155" s="93" customFormat="1" spans="1:18">
      <c r="A155" s="5">
        <v>154</v>
      </c>
      <c r="B155" s="29" t="s">
        <v>329</v>
      </c>
      <c r="C155" s="114" t="s">
        <v>330</v>
      </c>
      <c r="D155" s="5">
        <v>2025</v>
      </c>
      <c r="E155" s="5" t="s">
        <v>20</v>
      </c>
      <c r="F155" s="5" t="s">
        <v>29</v>
      </c>
      <c r="G155" s="115">
        <v>80</v>
      </c>
      <c r="H155" s="115">
        <v>79</v>
      </c>
      <c r="I155" s="5">
        <v>70</v>
      </c>
      <c r="J155" s="115">
        <v>60</v>
      </c>
      <c r="K155" s="108">
        <f t="shared" si="10"/>
        <v>77.3</v>
      </c>
      <c r="L155" s="139">
        <v>2.9</v>
      </c>
      <c r="M155" s="128">
        <v>0</v>
      </c>
      <c r="N155" s="110">
        <v>163</v>
      </c>
      <c r="O155" s="5">
        <f t="shared" si="11"/>
        <v>154</v>
      </c>
      <c r="P155" s="7">
        <f t="shared" si="12"/>
        <v>0.94478527607362</v>
      </c>
      <c r="Q155" s="5">
        <f t="shared" si="13"/>
        <v>154</v>
      </c>
      <c r="R155" s="8">
        <f t="shared" si="14"/>
        <v>0.94478527607362</v>
      </c>
    </row>
    <row r="156" s="93" customFormat="1" spans="1:18">
      <c r="A156" s="11">
        <v>155</v>
      </c>
      <c r="B156" s="65" t="s">
        <v>331</v>
      </c>
      <c r="C156" s="117" t="s">
        <v>332</v>
      </c>
      <c r="D156" s="11">
        <v>2025</v>
      </c>
      <c r="E156" s="11" t="s">
        <v>20</v>
      </c>
      <c r="F156" s="11" t="s">
        <v>34</v>
      </c>
      <c r="G156" s="107">
        <v>80</v>
      </c>
      <c r="H156" s="115">
        <v>79</v>
      </c>
      <c r="I156" s="11">
        <v>70</v>
      </c>
      <c r="J156" s="107">
        <v>60</v>
      </c>
      <c r="K156" s="108">
        <f t="shared" si="10"/>
        <v>77.3</v>
      </c>
      <c r="L156" s="142">
        <v>2.9</v>
      </c>
      <c r="M156" s="137">
        <v>0</v>
      </c>
      <c r="N156" s="125">
        <v>163</v>
      </c>
      <c r="O156" s="5">
        <f t="shared" si="11"/>
        <v>154</v>
      </c>
      <c r="P156" s="7">
        <f t="shared" si="12"/>
        <v>0.94478527607362</v>
      </c>
      <c r="Q156" s="5">
        <f t="shared" si="13"/>
        <v>154</v>
      </c>
      <c r="R156" s="8">
        <f t="shared" si="14"/>
        <v>0.94478527607362</v>
      </c>
    </row>
    <row r="157" s="93" customFormat="1" spans="1:18">
      <c r="A157" s="5">
        <v>156</v>
      </c>
      <c r="B157" s="105" t="s">
        <v>333</v>
      </c>
      <c r="C157" s="106" t="s">
        <v>334</v>
      </c>
      <c r="D157" s="11">
        <v>2025</v>
      </c>
      <c r="E157" s="11" t="s">
        <v>20</v>
      </c>
      <c r="F157" s="11" t="s">
        <v>21</v>
      </c>
      <c r="G157" s="107">
        <v>82</v>
      </c>
      <c r="H157" s="107">
        <f>L157*10+50</f>
        <v>78.4</v>
      </c>
      <c r="I157" s="11">
        <v>70</v>
      </c>
      <c r="J157" s="107">
        <v>61</v>
      </c>
      <c r="K157" s="108">
        <f t="shared" si="10"/>
        <v>77.23</v>
      </c>
      <c r="L157" s="138">
        <v>2.84</v>
      </c>
      <c r="M157" s="137">
        <v>0</v>
      </c>
      <c r="N157" s="110">
        <v>163</v>
      </c>
      <c r="O157" s="5">
        <f t="shared" si="11"/>
        <v>158</v>
      </c>
      <c r="P157" s="7">
        <f t="shared" si="12"/>
        <v>0.969325153374233</v>
      </c>
      <c r="Q157" s="5">
        <f t="shared" si="13"/>
        <v>156</v>
      </c>
      <c r="R157" s="8">
        <f t="shared" si="14"/>
        <v>0.957055214723926</v>
      </c>
    </row>
    <row r="158" s="93" customFormat="1" spans="1:18">
      <c r="A158" s="11">
        <v>157</v>
      </c>
      <c r="B158" s="29" t="s">
        <v>335</v>
      </c>
      <c r="C158" s="114" t="s">
        <v>336</v>
      </c>
      <c r="D158" s="5">
        <v>2025</v>
      </c>
      <c r="E158" s="5" t="s">
        <v>20</v>
      </c>
      <c r="F158" s="5" t="s">
        <v>29</v>
      </c>
      <c r="G158" s="115">
        <v>82</v>
      </c>
      <c r="H158" s="115">
        <v>77.9</v>
      </c>
      <c r="I158" s="5">
        <v>70</v>
      </c>
      <c r="J158" s="115">
        <v>66</v>
      </c>
      <c r="K158" s="108">
        <f t="shared" si="10"/>
        <v>77.13</v>
      </c>
      <c r="L158" s="139">
        <v>2.79</v>
      </c>
      <c r="M158" s="128">
        <v>1</v>
      </c>
      <c r="N158" s="110">
        <v>163</v>
      </c>
      <c r="O158" s="5">
        <f t="shared" si="11"/>
        <v>159</v>
      </c>
      <c r="P158" s="7">
        <f t="shared" si="12"/>
        <v>0.975460122699387</v>
      </c>
      <c r="Q158" s="5">
        <f t="shared" si="13"/>
        <v>157</v>
      </c>
      <c r="R158" s="8">
        <f t="shared" si="14"/>
        <v>0.96319018404908</v>
      </c>
    </row>
    <row r="159" s="93" customFormat="1" spans="1:18">
      <c r="A159" s="5">
        <v>158</v>
      </c>
      <c r="B159" s="143" t="s">
        <v>337</v>
      </c>
      <c r="C159" s="35" t="s">
        <v>338</v>
      </c>
      <c r="D159" s="35">
        <v>2025</v>
      </c>
      <c r="E159" s="35" t="s">
        <v>20</v>
      </c>
      <c r="F159" s="35" t="s">
        <v>24</v>
      </c>
      <c r="G159" s="111">
        <v>80</v>
      </c>
      <c r="H159" s="111">
        <f t="shared" ref="H159:H164" si="15">L159*10+50</f>
        <v>78.6</v>
      </c>
      <c r="I159" s="35">
        <v>70.5</v>
      </c>
      <c r="J159" s="111">
        <v>61</v>
      </c>
      <c r="K159" s="108">
        <f t="shared" si="10"/>
        <v>77.12</v>
      </c>
      <c r="L159" s="133">
        <v>2.86</v>
      </c>
      <c r="M159" s="134">
        <v>0</v>
      </c>
      <c r="N159" s="110">
        <v>163</v>
      </c>
      <c r="O159" s="5">
        <f t="shared" si="11"/>
        <v>156</v>
      </c>
      <c r="P159" s="7">
        <f t="shared" si="12"/>
        <v>0.957055214723926</v>
      </c>
      <c r="Q159" s="5">
        <f t="shared" si="13"/>
        <v>158</v>
      </c>
      <c r="R159" s="8">
        <f t="shared" si="14"/>
        <v>0.969325153374233</v>
      </c>
    </row>
    <row r="160" s="93" customFormat="1" spans="1:18">
      <c r="A160" s="11">
        <v>159</v>
      </c>
      <c r="B160" s="143" t="s">
        <v>339</v>
      </c>
      <c r="C160" s="35" t="s">
        <v>340</v>
      </c>
      <c r="D160" s="35">
        <v>2025</v>
      </c>
      <c r="E160" s="35" t="s">
        <v>20</v>
      </c>
      <c r="F160" s="35" t="s">
        <v>24</v>
      </c>
      <c r="G160" s="111">
        <v>80</v>
      </c>
      <c r="H160" s="111">
        <f t="shared" si="15"/>
        <v>78.6</v>
      </c>
      <c r="I160" s="35">
        <v>70</v>
      </c>
      <c r="J160" s="111">
        <v>60</v>
      </c>
      <c r="K160" s="108">
        <f t="shared" si="10"/>
        <v>77.02</v>
      </c>
      <c r="L160" s="133">
        <v>2.86</v>
      </c>
      <c r="M160" s="134">
        <v>0</v>
      </c>
      <c r="N160" s="110">
        <v>163</v>
      </c>
      <c r="O160" s="5">
        <f t="shared" si="11"/>
        <v>156</v>
      </c>
      <c r="P160" s="7">
        <f t="shared" si="12"/>
        <v>0.957055214723926</v>
      </c>
      <c r="Q160" s="5">
        <f t="shared" si="13"/>
        <v>159</v>
      </c>
      <c r="R160" s="8">
        <f t="shared" si="14"/>
        <v>0.975460122699387</v>
      </c>
    </row>
    <row r="161" s="93" customFormat="1" spans="1:18">
      <c r="A161" s="5">
        <v>160</v>
      </c>
      <c r="B161" s="105" t="s">
        <v>341</v>
      </c>
      <c r="C161" s="106" t="s">
        <v>342</v>
      </c>
      <c r="D161" s="11">
        <v>2025</v>
      </c>
      <c r="E161" s="11" t="s">
        <v>20</v>
      </c>
      <c r="F161" s="11" t="s">
        <v>21</v>
      </c>
      <c r="G161" s="107">
        <v>82</v>
      </c>
      <c r="H161" s="107">
        <f t="shared" si="15"/>
        <v>77</v>
      </c>
      <c r="I161" s="11">
        <v>70</v>
      </c>
      <c r="J161" s="107">
        <v>60</v>
      </c>
      <c r="K161" s="108">
        <f t="shared" si="10"/>
        <v>76.2</v>
      </c>
      <c r="L161" s="138">
        <v>2.7</v>
      </c>
      <c r="M161" s="137">
        <v>0</v>
      </c>
      <c r="N161" s="110">
        <v>163</v>
      </c>
      <c r="O161" s="5">
        <f t="shared" si="11"/>
        <v>160</v>
      </c>
      <c r="P161" s="7">
        <f t="shared" si="12"/>
        <v>0.98159509202454</v>
      </c>
      <c r="Q161" s="5">
        <f t="shared" si="13"/>
        <v>160</v>
      </c>
      <c r="R161" s="8">
        <f t="shared" si="14"/>
        <v>0.98159509202454</v>
      </c>
    </row>
    <row r="162" s="93" customFormat="1" spans="1:18">
      <c r="A162" s="11">
        <v>161</v>
      </c>
      <c r="B162" s="105" t="s">
        <v>343</v>
      </c>
      <c r="C162" s="106" t="s">
        <v>344</v>
      </c>
      <c r="D162" s="11">
        <v>2025</v>
      </c>
      <c r="E162" s="11" t="s">
        <v>20</v>
      </c>
      <c r="F162" s="11" t="s">
        <v>21</v>
      </c>
      <c r="G162" s="107">
        <v>80</v>
      </c>
      <c r="H162" s="107">
        <f t="shared" si="15"/>
        <v>77</v>
      </c>
      <c r="I162" s="11">
        <v>70</v>
      </c>
      <c r="J162" s="107">
        <v>60</v>
      </c>
      <c r="K162" s="108">
        <f t="shared" si="10"/>
        <v>75.9</v>
      </c>
      <c r="L162" s="138">
        <v>2.7</v>
      </c>
      <c r="M162" s="137">
        <v>1</v>
      </c>
      <c r="N162" s="110">
        <v>163</v>
      </c>
      <c r="O162" s="5">
        <f t="shared" si="11"/>
        <v>160</v>
      </c>
      <c r="P162" s="7">
        <f t="shared" si="12"/>
        <v>0.98159509202454</v>
      </c>
      <c r="Q162" s="5">
        <f t="shared" si="13"/>
        <v>161</v>
      </c>
      <c r="R162" s="8">
        <f t="shared" si="14"/>
        <v>0.987730061349693</v>
      </c>
    </row>
    <row r="163" s="93" customFormat="1" spans="1:18">
      <c r="A163" s="5">
        <v>162</v>
      </c>
      <c r="B163" s="143" t="s">
        <v>345</v>
      </c>
      <c r="C163" s="35" t="s">
        <v>346</v>
      </c>
      <c r="D163" s="35">
        <v>2025</v>
      </c>
      <c r="E163" s="35" t="s">
        <v>20</v>
      </c>
      <c r="F163" s="35" t="s">
        <v>24</v>
      </c>
      <c r="G163" s="111">
        <v>80</v>
      </c>
      <c r="H163" s="111">
        <f t="shared" si="15"/>
        <v>72.7</v>
      </c>
      <c r="I163" s="35">
        <v>70</v>
      </c>
      <c r="J163" s="111">
        <v>60</v>
      </c>
      <c r="K163" s="108">
        <f t="shared" si="10"/>
        <v>72.89</v>
      </c>
      <c r="L163" s="133">
        <v>2.27</v>
      </c>
      <c r="M163" s="134">
        <v>0</v>
      </c>
      <c r="N163" s="110">
        <v>163</v>
      </c>
      <c r="O163" s="5">
        <f t="shared" si="11"/>
        <v>162</v>
      </c>
      <c r="P163" s="7">
        <f t="shared" si="12"/>
        <v>0.993865030674847</v>
      </c>
      <c r="Q163" s="5">
        <f t="shared" si="13"/>
        <v>162</v>
      </c>
      <c r="R163" s="8">
        <f t="shared" si="14"/>
        <v>0.993865030674847</v>
      </c>
    </row>
    <row r="164" s="93" customFormat="1" spans="1:18">
      <c r="A164" s="11">
        <v>163</v>
      </c>
      <c r="B164" s="143" t="s">
        <v>347</v>
      </c>
      <c r="C164" s="35" t="s">
        <v>348</v>
      </c>
      <c r="D164" s="35">
        <v>2025</v>
      </c>
      <c r="E164" s="35" t="s">
        <v>20</v>
      </c>
      <c r="F164" s="35" t="s">
        <v>24</v>
      </c>
      <c r="G164" s="111">
        <v>80</v>
      </c>
      <c r="H164" s="111">
        <f t="shared" si="15"/>
        <v>71.7</v>
      </c>
      <c r="I164" s="35">
        <v>70</v>
      </c>
      <c r="J164" s="111">
        <v>60</v>
      </c>
      <c r="K164" s="108">
        <f t="shared" si="10"/>
        <v>72.19</v>
      </c>
      <c r="L164" s="133">
        <v>2.17</v>
      </c>
      <c r="M164" s="134">
        <v>0</v>
      </c>
      <c r="N164" s="110">
        <v>163</v>
      </c>
      <c r="O164" s="5">
        <f t="shared" si="11"/>
        <v>163</v>
      </c>
      <c r="P164" s="7">
        <f t="shared" si="12"/>
        <v>1</v>
      </c>
      <c r="Q164" s="5">
        <f t="shared" si="13"/>
        <v>163</v>
      </c>
      <c r="R164" s="8">
        <f t="shared" si="14"/>
        <v>1</v>
      </c>
    </row>
  </sheetData>
  <sortState ref="A2:S164">
    <sortCondition ref="Q2"/>
  </sortState>
  <conditionalFormatting sqref="B2:B42">
    <cfRule type="duplicateValues" dxfId="0" priority="2"/>
  </conditionalFormatting>
  <conditionalFormatting sqref="B126:B164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8"/>
  <sheetViews>
    <sheetView workbookViewId="0">
      <selection activeCell="C14" sqref="C14"/>
    </sheetView>
  </sheetViews>
  <sheetFormatPr defaultColWidth="9" defaultRowHeight="15.6" outlineLevelRow="7" outlineLevelCol="5"/>
  <cols>
    <col min="1" max="1" width="21.625" customWidth="1"/>
    <col min="2" max="5" width="17.25" customWidth="1"/>
    <col min="6" max="7" width="5.5" customWidth="1"/>
  </cols>
  <sheetData>
    <row r="3" spans="1:6">
      <c r="A3" s="77" t="s">
        <v>349</v>
      </c>
      <c r="B3" s="77" t="s">
        <v>350</v>
      </c>
      <c r="C3" s="78"/>
      <c r="D3" s="78"/>
      <c r="E3" s="78"/>
      <c r="F3" s="79"/>
    </row>
    <row r="4" spans="1:6">
      <c r="A4" s="77" t="s">
        <v>3</v>
      </c>
      <c r="B4" s="77" t="s">
        <v>351</v>
      </c>
      <c r="C4" s="80" t="s">
        <v>352</v>
      </c>
      <c r="D4" s="80" t="s">
        <v>353</v>
      </c>
      <c r="E4" s="80" t="s">
        <v>354</v>
      </c>
      <c r="F4" s="81" t="s">
        <v>355</v>
      </c>
    </row>
    <row r="5" spans="1:6">
      <c r="A5" s="77">
        <v>2016</v>
      </c>
      <c r="B5" s="82">
        <v>1</v>
      </c>
      <c r="C5" s="83">
        <v>1</v>
      </c>
      <c r="D5" s="83"/>
      <c r="E5" s="83"/>
      <c r="F5" s="84">
        <v>2</v>
      </c>
    </row>
    <row r="6" spans="1:6">
      <c r="A6" s="85">
        <v>2015</v>
      </c>
      <c r="B6" s="86"/>
      <c r="C6" s="87"/>
      <c r="D6" s="87">
        <v>1</v>
      </c>
      <c r="E6" s="87"/>
      <c r="F6" s="88">
        <v>1</v>
      </c>
    </row>
    <row r="7" spans="1:6">
      <c r="A7" s="85">
        <v>2014</v>
      </c>
      <c r="B7" s="86"/>
      <c r="C7" s="87"/>
      <c r="D7" s="87"/>
      <c r="E7" s="87">
        <v>1</v>
      </c>
      <c r="F7" s="88">
        <v>1</v>
      </c>
    </row>
    <row r="8" spans="1:6">
      <c r="A8" s="89" t="s">
        <v>355</v>
      </c>
      <c r="B8" s="90">
        <v>1</v>
      </c>
      <c r="C8" s="91">
        <v>1</v>
      </c>
      <c r="D8" s="91">
        <v>1</v>
      </c>
      <c r="E8" s="91">
        <v>1</v>
      </c>
      <c r="F8" s="92">
        <v>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0"/>
  <sheetViews>
    <sheetView topLeftCell="A3" workbookViewId="0">
      <selection activeCell="D1" sqref="D$1:D$1048576"/>
    </sheetView>
  </sheetViews>
  <sheetFormatPr defaultColWidth="8.96666666666667" defaultRowHeight="15.6"/>
  <cols>
    <col min="1" max="1" width="5.20833333333333" style="59" customWidth="1"/>
    <col min="2" max="2" width="16.5083333333333" style="59" customWidth="1"/>
    <col min="3" max="3" width="8.44166666666667" style="59" customWidth="1"/>
    <col min="4" max="4" width="5.44166666666667" style="59" customWidth="1"/>
    <col min="5" max="5" width="6.51666666666667" style="59" customWidth="1"/>
    <col min="6" max="6" width="9.51666666666667" style="59" customWidth="1"/>
    <col min="7" max="7" width="14.7916666666667" style="59" customWidth="1"/>
    <col min="8" max="8" width="10.7166666666667" style="59" customWidth="1"/>
    <col min="9" max="10" width="14.7916666666667" style="59" customWidth="1"/>
    <col min="11" max="11" width="7.025" style="59" customWidth="1"/>
    <col min="12" max="12" width="13.1083333333333" style="59" customWidth="1"/>
    <col min="13" max="13" width="9.03333333333333" style="59" customWidth="1"/>
    <col min="14" max="15" width="8.84166666666667" style="59" customWidth="1"/>
    <col min="16" max="16" width="14.7916666666667" style="59" customWidth="1"/>
    <col min="17" max="17" width="10.7166666666667" style="59" customWidth="1"/>
    <col min="18" max="18" width="16.7916666666667" style="59" customWidth="1"/>
    <col min="19" max="16384" width="8.96666666666667" style="59"/>
  </cols>
  <sheetData>
    <row r="1" s="59" customFormat="1" ht="28.8" spans="1:18">
      <c r="A1" s="61" t="s">
        <v>0</v>
      </c>
      <c r="B1" s="62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3" t="s">
        <v>11</v>
      </c>
      <c r="M1" s="63" t="s">
        <v>12</v>
      </c>
      <c r="N1" s="61" t="s">
        <v>356</v>
      </c>
      <c r="O1" s="64" t="s">
        <v>14</v>
      </c>
      <c r="P1" s="64" t="s">
        <v>15</v>
      </c>
      <c r="Q1" s="64" t="s">
        <v>16</v>
      </c>
      <c r="R1" s="64" t="s">
        <v>17</v>
      </c>
    </row>
    <row r="2" s="59" customFormat="1" spans="1:18">
      <c r="A2" s="11">
        <v>26</v>
      </c>
      <c r="B2" s="11" t="s">
        <v>357</v>
      </c>
      <c r="C2" s="11" t="s">
        <v>358</v>
      </c>
      <c r="D2" s="11">
        <v>2024</v>
      </c>
      <c r="E2" s="11" t="s">
        <v>20</v>
      </c>
      <c r="F2" s="11" t="s">
        <v>359</v>
      </c>
      <c r="G2" s="11">
        <v>100</v>
      </c>
      <c r="H2" s="16">
        <v>89.6</v>
      </c>
      <c r="I2" s="11">
        <v>75</v>
      </c>
      <c r="J2" s="11">
        <v>87.5</v>
      </c>
      <c r="K2" s="11">
        <f>G2*0.15+H2*0.7+I2*0.1+J2*0.05</f>
        <v>89.595</v>
      </c>
      <c r="L2" s="16">
        <v>3.96</v>
      </c>
      <c r="M2" s="11" t="s">
        <v>360</v>
      </c>
      <c r="N2" s="65">
        <v>149</v>
      </c>
      <c r="O2" s="65">
        <f t="shared" ref="O2:O65" si="0">RANK(H2,$H$2:$H$200)</f>
        <v>3</v>
      </c>
      <c r="P2" s="66">
        <f t="shared" ref="P2:P65" si="1">O2/N2</f>
        <v>0.0201342281879195</v>
      </c>
      <c r="Q2" s="65">
        <f t="shared" ref="Q2:Q65" si="2">RANK(K2,$K$2:$K$200)</f>
        <v>1</v>
      </c>
      <c r="R2" s="66">
        <f t="shared" ref="R2:R65" si="3">Q2/N2</f>
        <v>0.00671140939597315</v>
      </c>
    </row>
    <row r="3" s="59" customFormat="1" spans="1:18">
      <c r="A3" s="65">
        <v>26</v>
      </c>
      <c r="B3" s="67" t="s">
        <v>361</v>
      </c>
      <c r="C3" s="67" t="s">
        <v>362</v>
      </c>
      <c r="D3" s="65">
        <v>2024</v>
      </c>
      <c r="E3" s="65" t="s">
        <v>20</v>
      </c>
      <c r="F3" s="65" t="s">
        <v>363</v>
      </c>
      <c r="G3" s="65">
        <v>100</v>
      </c>
      <c r="H3" s="65">
        <v>90.3</v>
      </c>
      <c r="I3" s="65">
        <v>76.5</v>
      </c>
      <c r="J3" s="68">
        <v>73</v>
      </c>
      <c r="K3" s="68">
        <f>G:G*0.15+H:H*0.7+I:I*0.1+J:J*0.05</f>
        <v>89.51</v>
      </c>
      <c r="L3" s="68">
        <v>4.03</v>
      </c>
      <c r="M3" s="65">
        <v>0</v>
      </c>
      <c r="N3" s="65">
        <v>149</v>
      </c>
      <c r="O3" s="65">
        <f t="shared" si="0"/>
        <v>2</v>
      </c>
      <c r="P3" s="66">
        <f t="shared" si="1"/>
        <v>0.0134228187919463</v>
      </c>
      <c r="Q3" s="65">
        <f t="shared" si="2"/>
        <v>2</v>
      </c>
      <c r="R3" s="66">
        <f t="shared" si="3"/>
        <v>0.0134228187919463</v>
      </c>
    </row>
    <row r="4" s="59" customFormat="1" spans="1:18">
      <c r="A4" s="65">
        <v>11</v>
      </c>
      <c r="B4" s="67" t="s">
        <v>364</v>
      </c>
      <c r="C4" s="67" t="s">
        <v>365</v>
      </c>
      <c r="D4" s="65">
        <v>2024</v>
      </c>
      <c r="E4" s="65" t="s">
        <v>20</v>
      </c>
      <c r="F4" s="65" t="s">
        <v>363</v>
      </c>
      <c r="G4" s="65">
        <v>100</v>
      </c>
      <c r="H4" s="65">
        <v>88.7</v>
      </c>
      <c r="I4" s="65">
        <v>72.5</v>
      </c>
      <c r="J4" s="68">
        <v>86.3</v>
      </c>
      <c r="K4" s="68">
        <f>G:G*0.15+H:H*0.7+I:I*0.1+J:J*0.05</f>
        <v>88.655</v>
      </c>
      <c r="L4" s="68">
        <v>3.87</v>
      </c>
      <c r="M4" s="65">
        <v>0</v>
      </c>
      <c r="N4" s="65">
        <v>149</v>
      </c>
      <c r="O4" s="65">
        <f t="shared" si="0"/>
        <v>4</v>
      </c>
      <c r="P4" s="66">
        <f t="shared" si="1"/>
        <v>0.0268456375838926</v>
      </c>
      <c r="Q4" s="65">
        <f t="shared" si="2"/>
        <v>3</v>
      </c>
      <c r="R4" s="66">
        <f t="shared" si="3"/>
        <v>0.0201342281879195</v>
      </c>
    </row>
    <row r="5" s="59" customFormat="1" spans="1:18">
      <c r="A5" s="11">
        <v>46</v>
      </c>
      <c r="B5" s="11" t="s">
        <v>366</v>
      </c>
      <c r="C5" s="11" t="s">
        <v>367</v>
      </c>
      <c r="D5" s="11">
        <v>2024</v>
      </c>
      <c r="E5" s="11" t="s">
        <v>20</v>
      </c>
      <c r="F5" s="11" t="s">
        <v>359</v>
      </c>
      <c r="G5" s="11">
        <v>100</v>
      </c>
      <c r="H5" s="16">
        <v>88.2</v>
      </c>
      <c r="I5" s="11">
        <v>74</v>
      </c>
      <c r="J5" s="11">
        <v>82.3</v>
      </c>
      <c r="K5" s="11">
        <f>G5*0.15+H5*0.7+I5*0.1+J5*0.05</f>
        <v>88.255</v>
      </c>
      <c r="L5" s="16">
        <v>3.82</v>
      </c>
      <c r="M5" s="11" t="s">
        <v>360</v>
      </c>
      <c r="N5" s="65">
        <v>149</v>
      </c>
      <c r="O5" s="65">
        <f t="shared" si="0"/>
        <v>6</v>
      </c>
      <c r="P5" s="66">
        <f t="shared" si="1"/>
        <v>0.0402684563758389</v>
      </c>
      <c r="Q5" s="65">
        <f t="shared" si="2"/>
        <v>4</v>
      </c>
      <c r="R5" s="66">
        <f t="shared" si="3"/>
        <v>0.0268456375838926</v>
      </c>
    </row>
    <row r="6" s="59" customFormat="1" spans="1:18">
      <c r="A6" s="65">
        <v>19</v>
      </c>
      <c r="B6" s="67" t="s">
        <v>368</v>
      </c>
      <c r="C6" s="67" t="s">
        <v>369</v>
      </c>
      <c r="D6" s="65">
        <v>2024</v>
      </c>
      <c r="E6" s="65" t="s">
        <v>20</v>
      </c>
      <c r="F6" s="65" t="s">
        <v>363</v>
      </c>
      <c r="G6" s="65">
        <v>90</v>
      </c>
      <c r="H6" s="65">
        <v>90.4</v>
      </c>
      <c r="I6" s="65">
        <v>76.5</v>
      </c>
      <c r="J6" s="68">
        <v>64.5</v>
      </c>
      <c r="K6" s="68">
        <f>G:G*0.15+H:H*0.7+I:I*0.1+J:J*0.05</f>
        <v>87.655</v>
      </c>
      <c r="L6" s="68">
        <v>4.04</v>
      </c>
      <c r="M6" s="65">
        <v>0</v>
      </c>
      <c r="N6" s="65">
        <v>149</v>
      </c>
      <c r="O6" s="65">
        <f t="shared" si="0"/>
        <v>1</v>
      </c>
      <c r="P6" s="66">
        <f t="shared" si="1"/>
        <v>0.00671140939597315</v>
      </c>
      <c r="Q6" s="65">
        <f t="shared" si="2"/>
        <v>5</v>
      </c>
      <c r="R6" s="66">
        <f t="shared" si="3"/>
        <v>0.0335570469798658</v>
      </c>
    </row>
    <row r="7" s="59" customFormat="1" spans="1:18">
      <c r="A7" s="5">
        <v>2</v>
      </c>
      <c r="B7" s="69" t="s">
        <v>370</v>
      </c>
      <c r="C7" s="144" t="s">
        <v>371</v>
      </c>
      <c r="D7" s="5">
        <v>2024</v>
      </c>
      <c r="E7" s="5" t="s">
        <v>20</v>
      </c>
      <c r="F7" s="5" t="s">
        <v>372</v>
      </c>
      <c r="G7" s="5">
        <v>100</v>
      </c>
      <c r="H7" s="5">
        <v>88.5</v>
      </c>
      <c r="I7" s="5">
        <v>74</v>
      </c>
      <c r="J7" s="5">
        <v>62.5</v>
      </c>
      <c r="K7" s="5">
        <f>SUM($G7*15%,$H7*70%,$I7*10%,$J7*5%)</f>
        <v>87.475</v>
      </c>
      <c r="L7" s="70">
        <v>3.85</v>
      </c>
      <c r="M7" s="5">
        <v>0</v>
      </c>
      <c r="N7" s="65">
        <v>149</v>
      </c>
      <c r="O7" s="65">
        <f t="shared" si="0"/>
        <v>5</v>
      </c>
      <c r="P7" s="66">
        <f t="shared" si="1"/>
        <v>0.0335570469798658</v>
      </c>
      <c r="Q7" s="65">
        <f t="shared" si="2"/>
        <v>6</v>
      </c>
      <c r="R7" s="66">
        <f t="shared" si="3"/>
        <v>0.0402684563758389</v>
      </c>
    </row>
    <row r="8" s="59" customFormat="1" spans="1:18">
      <c r="A8" s="65">
        <v>18</v>
      </c>
      <c r="B8" s="67" t="s">
        <v>373</v>
      </c>
      <c r="C8" s="67" t="s">
        <v>374</v>
      </c>
      <c r="D8" s="65">
        <v>2024</v>
      </c>
      <c r="E8" s="65" t="s">
        <v>20</v>
      </c>
      <c r="F8" s="65" t="s">
        <v>363</v>
      </c>
      <c r="G8" s="65">
        <v>98</v>
      </c>
      <c r="H8" s="65">
        <v>87.9</v>
      </c>
      <c r="I8" s="65">
        <v>74.5</v>
      </c>
      <c r="J8" s="68">
        <v>73.5</v>
      </c>
      <c r="K8" s="68">
        <f>G:G*0.15+H:H*0.7+I:I*0.1+J:J*0.05</f>
        <v>87.355</v>
      </c>
      <c r="L8" s="68">
        <v>3.79</v>
      </c>
      <c r="M8" s="65">
        <v>0</v>
      </c>
      <c r="N8" s="65">
        <v>149</v>
      </c>
      <c r="O8" s="65">
        <f t="shared" si="0"/>
        <v>7</v>
      </c>
      <c r="P8" s="66">
        <f t="shared" si="1"/>
        <v>0.0469798657718121</v>
      </c>
      <c r="Q8" s="65">
        <f t="shared" si="2"/>
        <v>7</v>
      </c>
      <c r="R8" s="66">
        <f t="shared" si="3"/>
        <v>0.0469798657718121</v>
      </c>
    </row>
    <row r="9" s="59" customFormat="1" spans="1:18">
      <c r="A9" s="11">
        <v>19</v>
      </c>
      <c r="B9" s="11" t="s">
        <v>375</v>
      </c>
      <c r="C9" s="11" t="s">
        <v>376</v>
      </c>
      <c r="D9" s="11">
        <v>2024</v>
      </c>
      <c r="E9" s="11" t="s">
        <v>20</v>
      </c>
      <c r="F9" s="11" t="s">
        <v>359</v>
      </c>
      <c r="G9" s="11">
        <v>100</v>
      </c>
      <c r="H9" s="16">
        <v>84.6</v>
      </c>
      <c r="I9" s="11">
        <v>74.5</v>
      </c>
      <c r="J9" s="11">
        <v>100</v>
      </c>
      <c r="K9" s="11">
        <f>G9*0.15+H9*0.7+I9*0.1+J9*0.05</f>
        <v>86.67</v>
      </c>
      <c r="L9" s="16">
        <v>3.46</v>
      </c>
      <c r="M9" s="11" t="s">
        <v>360</v>
      </c>
      <c r="N9" s="65">
        <v>149</v>
      </c>
      <c r="O9" s="65">
        <f t="shared" si="0"/>
        <v>37</v>
      </c>
      <c r="P9" s="66">
        <f t="shared" si="1"/>
        <v>0.248322147651007</v>
      </c>
      <c r="Q9" s="65">
        <f t="shared" si="2"/>
        <v>8</v>
      </c>
      <c r="R9" s="66">
        <f t="shared" si="3"/>
        <v>0.0536912751677852</v>
      </c>
    </row>
    <row r="10" s="59" customFormat="1" spans="1:18">
      <c r="A10" s="65">
        <v>47</v>
      </c>
      <c r="B10" s="145" t="s">
        <v>377</v>
      </c>
      <c r="C10" s="65" t="s">
        <v>378</v>
      </c>
      <c r="D10" s="65">
        <v>2024</v>
      </c>
      <c r="E10" s="65" t="s">
        <v>20</v>
      </c>
      <c r="F10" s="65" t="s">
        <v>363</v>
      </c>
      <c r="G10" s="65">
        <v>97.5</v>
      </c>
      <c r="H10" s="65">
        <v>85.6</v>
      </c>
      <c r="I10" s="65">
        <v>74</v>
      </c>
      <c r="J10" s="68">
        <v>87.8</v>
      </c>
      <c r="K10" s="68">
        <f>G:G*0.15+H:H*0.7+I:I*0.1+J:J*0.05</f>
        <v>86.335</v>
      </c>
      <c r="L10" s="68">
        <v>3.56</v>
      </c>
      <c r="M10" s="65">
        <v>0</v>
      </c>
      <c r="N10" s="65">
        <v>149</v>
      </c>
      <c r="O10" s="65">
        <f t="shared" si="0"/>
        <v>25</v>
      </c>
      <c r="P10" s="66">
        <f t="shared" si="1"/>
        <v>0.167785234899329</v>
      </c>
      <c r="Q10" s="65">
        <f t="shared" si="2"/>
        <v>9</v>
      </c>
      <c r="R10" s="66">
        <f t="shared" si="3"/>
        <v>0.0604026845637584</v>
      </c>
    </row>
    <row r="11" s="59" customFormat="1" spans="1:18">
      <c r="A11" s="5">
        <v>29</v>
      </c>
      <c r="B11" s="69" t="s">
        <v>379</v>
      </c>
      <c r="C11" s="144" t="s">
        <v>380</v>
      </c>
      <c r="D11" s="5">
        <v>2024</v>
      </c>
      <c r="E11" s="5" t="s">
        <v>20</v>
      </c>
      <c r="F11" s="5" t="s">
        <v>372</v>
      </c>
      <c r="G11" s="5">
        <v>100</v>
      </c>
      <c r="H11" s="5">
        <v>86.2</v>
      </c>
      <c r="I11" s="5">
        <v>76</v>
      </c>
      <c r="J11" s="5">
        <v>66.5</v>
      </c>
      <c r="K11" s="5">
        <f>SUM(G11*15%,$H11*70%,$I11*10%,$J11*5%)</f>
        <v>86.265</v>
      </c>
      <c r="L11" s="70">
        <v>3.62</v>
      </c>
      <c r="M11" s="5">
        <v>0</v>
      </c>
      <c r="N11" s="65">
        <v>149</v>
      </c>
      <c r="O11" s="65">
        <f t="shared" si="0"/>
        <v>16</v>
      </c>
      <c r="P11" s="66">
        <f t="shared" si="1"/>
        <v>0.10738255033557</v>
      </c>
      <c r="Q11" s="65">
        <f t="shared" si="2"/>
        <v>10</v>
      </c>
      <c r="R11" s="66">
        <f t="shared" si="3"/>
        <v>0.0671140939597315</v>
      </c>
    </row>
    <row r="12" s="59" customFormat="1" spans="1:18">
      <c r="A12" s="11">
        <v>43</v>
      </c>
      <c r="B12" s="11" t="s">
        <v>381</v>
      </c>
      <c r="C12" s="11" t="s">
        <v>382</v>
      </c>
      <c r="D12" s="11">
        <v>2024</v>
      </c>
      <c r="E12" s="11" t="s">
        <v>20</v>
      </c>
      <c r="F12" s="11" t="s">
        <v>359</v>
      </c>
      <c r="G12" s="11">
        <v>96.5</v>
      </c>
      <c r="H12" s="16">
        <v>86.1</v>
      </c>
      <c r="I12" s="11">
        <v>71.5</v>
      </c>
      <c r="J12" s="11">
        <v>85.8</v>
      </c>
      <c r="K12" s="11">
        <f>G12*0.15+H12*0.7+I12*0.1+J12*0.05</f>
        <v>86.185</v>
      </c>
      <c r="L12" s="16">
        <v>3.61</v>
      </c>
      <c r="M12" s="11" t="s">
        <v>360</v>
      </c>
      <c r="N12" s="65">
        <v>149</v>
      </c>
      <c r="O12" s="65">
        <f t="shared" si="0"/>
        <v>19</v>
      </c>
      <c r="P12" s="66">
        <f t="shared" si="1"/>
        <v>0.12751677852349</v>
      </c>
      <c r="Q12" s="65">
        <f t="shared" si="2"/>
        <v>11</v>
      </c>
      <c r="R12" s="66">
        <f t="shared" si="3"/>
        <v>0.0738255033557047</v>
      </c>
    </row>
    <row r="13" s="59" customFormat="1" spans="1:18">
      <c r="A13" s="11">
        <v>22</v>
      </c>
      <c r="B13" s="11" t="s">
        <v>383</v>
      </c>
      <c r="C13" s="11" t="s">
        <v>384</v>
      </c>
      <c r="D13" s="11">
        <v>2024</v>
      </c>
      <c r="E13" s="11" t="s">
        <v>20</v>
      </c>
      <c r="F13" s="11" t="s">
        <v>359</v>
      </c>
      <c r="G13" s="11">
        <v>100</v>
      </c>
      <c r="H13" s="16">
        <v>86.4</v>
      </c>
      <c r="I13" s="11">
        <v>72.5</v>
      </c>
      <c r="J13" s="71">
        <v>68.5</v>
      </c>
      <c r="K13" s="11">
        <f>G13*0.15+H13*0.7+I13*0.1+J13*0.05</f>
        <v>86.155</v>
      </c>
      <c r="L13" s="16">
        <v>3.64</v>
      </c>
      <c r="M13" s="11" t="s">
        <v>360</v>
      </c>
      <c r="N13" s="65">
        <v>149</v>
      </c>
      <c r="O13" s="65">
        <f t="shared" si="0"/>
        <v>14</v>
      </c>
      <c r="P13" s="66">
        <f t="shared" si="1"/>
        <v>0.0939597315436242</v>
      </c>
      <c r="Q13" s="65">
        <f t="shared" si="2"/>
        <v>12</v>
      </c>
      <c r="R13" s="66">
        <f t="shared" si="3"/>
        <v>0.0805369127516778</v>
      </c>
    </row>
    <row r="14" s="59" customFormat="1" spans="1:18">
      <c r="A14" s="11">
        <v>29</v>
      </c>
      <c r="B14" s="11" t="s">
        <v>385</v>
      </c>
      <c r="C14" s="11" t="s">
        <v>386</v>
      </c>
      <c r="D14" s="11">
        <v>2024</v>
      </c>
      <c r="E14" s="11" t="s">
        <v>20</v>
      </c>
      <c r="F14" s="11" t="s">
        <v>359</v>
      </c>
      <c r="G14" s="11">
        <v>94.5</v>
      </c>
      <c r="H14" s="16">
        <v>86.1</v>
      </c>
      <c r="I14" s="11">
        <v>72</v>
      </c>
      <c r="J14" s="11">
        <v>85.2</v>
      </c>
      <c r="K14" s="11">
        <f>G14*0.15+H14*0.7+I14*0.1+J14*0.05</f>
        <v>85.905</v>
      </c>
      <c r="L14" s="16">
        <v>3.61</v>
      </c>
      <c r="M14" s="11" t="s">
        <v>360</v>
      </c>
      <c r="N14" s="65">
        <v>149</v>
      </c>
      <c r="O14" s="65">
        <f t="shared" si="0"/>
        <v>19</v>
      </c>
      <c r="P14" s="66">
        <f t="shared" si="1"/>
        <v>0.12751677852349</v>
      </c>
      <c r="Q14" s="65">
        <f t="shared" si="2"/>
        <v>13</v>
      </c>
      <c r="R14" s="66">
        <f t="shared" si="3"/>
        <v>0.087248322147651</v>
      </c>
    </row>
    <row r="15" s="59" customFormat="1" spans="1:18">
      <c r="A15" s="65">
        <v>25</v>
      </c>
      <c r="B15" s="67" t="s">
        <v>387</v>
      </c>
      <c r="C15" s="67" t="s">
        <v>388</v>
      </c>
      <c r="D15" s="65">
        <v>2024</v>
      </c>
      <c r="E15" s="65" t="s">
        <v>20</v>
      </c>
      <c r="F15" s="65" t="s">
        <v>363</v>
      </c>
      <c r="G15" s="65">
        <v>100</v>
      </c>
      <c r="H15" s="65">
        <v>86</v>
      </c>
      <c r="I15" s="65">
        <v>73.5</v>
      </c>
      <c r="J15" s="68">
        <v>65</v>
      </c>
      <c r="K15" s="68">
        <f>G:G*0.15+H:H*0.7+I:I*0.1+J:J*0.05</f>
        <v>85.8</v>
      </c>
      <c r="L15" s="68">
        <v>3.6</v>
      </c>
      <c r="M15" s="65">
        <v>0</v>
      </c>
      <c r="N15" s="65">
        <v>149</v>
      </c>
      <c r="O15" s="65">
        <f t="shared" si="0"/>
        <v>22</v>
      </c>
      <c r="P15" s="66">
        <f t="shared" si="1"/>
        <v>0.147651006711409</v>
      </c>
      <c r="Q15" s="65">
        <f t="shared" si="2"/>
        <v>14</v>
      </c>
      <c r="R15" s="66">
        <f t="shared" si="3"/>
        <v>0.0939597315436242</v>
      </c>
    </row>
    <row r="16" s="59" customFormat="1" spans="1:18">
      <c r="A16" s="65">
        <v>39</v>
      </c>
      <c r="B16" s="67" t="s">
        <v>389</v>
      </c>
      <c r="C16" s="67" t="s">
        <v>390</v>
      </c>
      <c r="D16" s="65">
        <v>2024</v>
      </c>
      <c r="E16" s="65" t="s">
        <v>20</v>
      </c>
      <c r="F16" s="65" t="s">
        <v>363</v>
      </c>
      <c r="G16" s="65">
        <v>91</v>
      </c>
      <c r="H16" s="65">
        <v>87.7</v>
      </c>
      <c r="I16" s="65">
        <v>72.5</v>
      </c>
      <c r="J16" s="68">
        <v>64.5</v>
      </c>
      <c r="K16" s="68">
        <f>G:G*0.15+H:H*0.7+I:I*0.1+J:J*0.05</f>
        <v>85.515</v>
      </c>
      <c r="L16" s="68">
        <v>3.77</v>
      </c>
      <c r="M16" s="65">
        <v>0</v>
      </c>
      <c r="N16" s="65">
        <v>149</v>
      </c>
      <c r="O16" s="65">
        <f t="shared" si="0"/>
        <v>8</v>
      </c>
      <c r="P16" s="66">
        <f t="shared" si="1"/>
        <v>0.0536912751677852</v>
      </c>
      <c r="Q16" s="65">
        <f t="shared" si="2"/>
        <v>15</v>
      </c>
      <c r="R16" s="66">
        <f t="shared" si="3"/>
        <v>0.100671140939597</v>
      </c>
    </row>
    <row r="17" s="59" customFormat="1" spans="1:18">
      <c r="A17" s="5">
        <v>5</v>
      </c>
      <c r="B17" s="69" t="s">
        <v>391</v>
      </c>
      <c r="C17" s="144" t="s">
        <v>392</v>
      </c>
      <c r="D17" s="5">
        <v>2024</v>
      </c>
      <c r="E17" s="5" t="s">
        <v>20</v>
      </c>
      <c r="F17" s="5" t="s">
        <v>372</v>
      </c>
      <c r="G17" s="5">
        <v>88</v>
      </c>
      <c r="H17" s="5">
        <v>87.2</v>
      </c>
      <c r="I17" s="5">
        <v>79.5</v>
      </c>
      <c r="J17" s="5">
        <v>66.5</v>
      </c>
      <c r="K17" s="5">
        <f>SUM(G17*15%,$H17*70%,$I17*10%,$J17*5%)</f>
        <v>85.515</v>
      </c>
      <c r="L17" s="70">
        <v>3.72</v>
      </c>
      <c r="M17" s="5">
        <v>0</v>
      </c>
      <c r="N17" s="65">
        <v>149</v>
      </c>
      <c r="O17" s="65">
        <f t="shared" si="0"/>
        <v>11</v>
      </c>
      <c r="P17" s="66">
        <f t="shared" si="1"/>
        <v>0.0738255033557047</v>
      </c>
      <c r="Q17" s="65">
        <f t="shared" si="2"/>
        <v>15</v>
      </c>
      <c r="R17" s="66">
        <f t="shared" si="3"/>
        <v>0.100671140939597</v>
      </c>
    </row>
    <row r="18" s="59" customFormat="1" spans="1:18">
      <c r="A18" s="65">
        <v>21</v>
      </c>
      <c r="B18" s="67" t="s">
        <v>393</v>
      </c>
      <c r="C18" s="67" t="s">
        <v>394</v>
      </c>
      <c r="D18" s="65">
        <v>2024</v>
      </c>
      <c r="E18" s="65" t="s">
        <v>20</v>
      </c>
      <c r="F18" s="65" t="s">
        <v>363</v>
      </c>
      <c r="G18" s="65">
        <v>91.5</v>
      </c>
      <c r="H18" s="65">
        <v>86.9</v>
      </c>
      <c r="I18" s="65">
        <v>74</v>
      </c>
      <c r="J18" s="68">
        <v>70.5</v>
      </c>
      <c r="K18" s="68">
        <f>G:G*0.15+H:H*0.7+I:I*0.1+J:J*0.05</f>
        <v>85.48</v>
      </c>
      <c r="L18" s="68">
        <v>3.69</v>
      </c>
      <c r="M18" s="65">
        <v>0</v>
      </c>
      <c r="N18" s="65">
        <v>149</v>
      </c>
      <c r="O18" s="65">
        <f t="shared" si="0"/>
        <v>12</v>
      </c>
      <c r="P18" s="66">
        <f t="shared" si="1"/>
        <v>0.0805369127516778</v>
      </c>
      <c r="Q18" s="65">
        <f t="shared" si="2"/>
        <v>17</v>
      </c>
      <c r="R18" s="66">
        <f t="shared" si="3"/>
        <v>0.114093959731544</v>
      </c>
    </row>
    <row r="19" s="59" customFormat="1" spans="1:18">
      <c r="A19" s="5">
        <v>48</v>
      </c>
      <c r="B19" s="144" t="s">
        <v>395</v>
      </c>
      <c r="C19" s="69" t="s">
        <v>396</v>
      </c>
      <c r="D19" s="5">
        <v>2024</v>
      </c>
      <c r="E19" s="5" t="s">
        <v>20</v>
      </c>
      <c r="F19" s="5" t="s">
        <v>372</v>
      </c>
      <c r="G19" s="5">
        <v>91</v>
      </c>
      <c r="H19" s="5">
        <v>87.3</v>
      </c>
      <c r="I19" s="5">
        <v>73</v>
      </c>
      <c r="J19" s="5">
        <v>62.5</v>
      </c>
      <c r="K19" s="5">
        <f>SUM(G19*15%,$H19*70%,$I19*10%,$J19*5%)</f>
        <v>85.185</v>
      </c>
      <c r="L19" s="70">
        <v>3.73</v>
      </c>
      <c r="M19" s="5">
        <v>0</v>
      </c>
      <c r="N19" s="65">
        <v>149</v>
      </c>
      <c r="O19" s="65">
        <f t="shared" si="0"/>
        <v>10</v>
      </c>
      <c r="P19" s="66">
        <f t="shared" si="1"/>
        <v>0.0671140939597315</v>
      </c>
      <c r="Q19" s="65">
        <f t="shared" si="2"/>
        <v>18</v>
      </c>
      <c r="R19" s="66">
        <f t="shared" si="3"/>
        <v>0.120805369127517</v>
      </c>
    </row>
    <row r="20" s="59" customFormat="1" spans="1:18">
      <c r="A20" s="11">
        <v>25</v>
      </c>
      <c r="B20" s="11" t="s">
        <v>397</v>
      </c>
      <c r="C20" s="11" t="s">
        <v>398</v>
      </c>
      <c r="D20" s="11">
        <v>2024</v>
      </c>
      <c r="E20" s="11" t="s">
        <v>20</v>
      </c>
      <c r="F20" s="11" t="s">
        <v>359</v>
      </c>
      <c r="G20" s="11">
        <v>100</v>
      </c>
      <c r="H20" s="16">
        <v>83.5</v>
      </c>
      <c r="I20" s="11">
        <v>79.5</v>
      </c>
      <c r="J20" s="11">
        <v>73.5</v>
      </c>
      <c r="K20" s="11">
        <f>G20*0.15+H20*0.7+I20*0.1+J20*0.05</f>
        <v>85.075</v>
      </c>
      <c r="L20" s="16">
        <v>3.35</v>
      </c>
      <c r="M20" s="11" t="s">
        <v>360</v>
      </c>
      <c r="N20" s="65">
        <v>149</v>
      </c>
      <c r="O20" s="65">
        <f t="shared" si="0"/>
        <v>52</v>
      </c>
      <c r="P20" s="66">
        <f t="shared" si="1"/>
        <v>0.348993288590604</v>
      </c>
      <c r="Q20" s="65">
        <f t="shared" si="2"/>
        <v>19</v>
      </c>
      <c r="R20" s="66">
        <f t="shared" si="3"/>
        <v>0.12751677852349</v>
      </c>
    </row>
    <row r="21" s="59" customFormat="1" spans="1:18">
      <c r="A21" s="5">
        <v>38</v>
      </c>
      <c r="B21" s="69" t="s">
        <v>399</v>
      </c>
      <c r="C21" s="144" t="s">
        <v>400</v>
      </c>
      <c r="D21" s="5">
        <v>2024</v>
      </c>
      <c r="E21" s="5" t="s">
        <v>20</v>
      </c>
      <c r="F21" s="5" t="s">
        <v>372</v>
      </c>
      <c r="G21" s="5">
        <v>100</v>
      </c>
      <c r="H21" s="5">
        <v>84.9</v>
      </c>
      <c r="I21" s="5">
        <v>72.5</v>
      </c>
      <c r="J21" s="5">
        <v>67</v>
      </c>
      <c r="K21" s="5">
        <f>SUM(G21*15%,$H21*70%,$I21*10%,$J21*5%)</f>
        <v>85.03</v>
      </c>
      <c r="L21" s="70">
        <v>3.49</v>
      </c>
      <c r="M21" s="5">
        <v>0</v>
      </c>
      <c r="N21" s="65">
        <v>149</v>
      </c>
      <c r="O21" s="65">
        <f t="shared" si="0"/>
        <v>33</v>
      </c>
      <c r="P21" s="66">
        <f t="shared" si="1"/>
        <v>0.221476510067114</v>
      </c>
      <c r="Q21" s="65">
        <f t="shared" si="2"/>
        <v>20</v>
      </c>
      <c r="R21" s="66">
        <f t="shared" si="3"/>
        <v>0.134228187919463</v>
      </c>
    </row>
    <row r="22" s="59" customFormat="1" spans="1:18">
      <c r="A22" s="65">
        <v>43</v>
      </c>
      <c r="B22" s="67" t="s">
        <v>401</v>
      </c>
      <c r="C22" s="67" t="s">
        <v>402</v>
      </c>
      <c r="D22" s="65">
        <v>2024</v>
      </c>
      <c r="E22" s="65" t="s">
        <v>20</v>
      </c>
      <c r="F22" s="65" t="s">
        <v>363</v>
      </c>
      <c r="G22" s="65">
        <v>87.5</v>
      </c>
      <c r="H22" s="65">
        <v>86.7</v>
      </c>
      <c r="I22" s="65">
        <v>75.5</v>
      </c>
      <c r="J22" s="68">
        <v>71.9</v>
      </c>
      <c r="K22" s="68">
        <f>G:G*0.15+H:H*0.7+I:I*0.1+J:J*0.05</f>
        <v>84.96</v>
      </c>
      <c r="L22" s="68">
        <v>3.67</v>
      </c>
      <c r="M22" s="65">
        <v>0</v>
      </c>
      <c r="N22" s="65">
        <v>149</v>
      </c>
      <c r="O22" s="65">
        <f t="shared" si="0"/>
        <v>13</v>
      </c>
      <c r="P22" s="66">
        <f t="shared" si="1"/>
        <v>0.087248322147651</v>
      </c>
      <c r="Q22" s="65">
        <f t="shared" si="2"/>
        <v>21</v>
      </c>
      <c r="R22" s="66">
        <f t="shared" si="3"/>
        <v>0.140939597315436</v>
      </c>
    </row>
    <row r="23" s="59" customFormat="1" spans="1:18">
      <c r="A23" s="5">
        <v>23</v>
      </c>
      <c r="B23" s="69" t="s">
        <v>403</v>
      </c>
      <c r="C23" s="144" t="s">
        <v>404</v>
      </c>
      <c r="D23" s="5">
        <v>2024</v>
      </c>
      <c r="E23" s="5" t="s">
        <v>20</v>
      </c>
      <c r="F23" s="5" t="s">
        <v>372</v>
      </c>
      <c r="G23" s="5">
        <v>92</v>
      </c>
      <c r="H23" s="5">
        <v>85.7</v>
      </c>
      <c r="I23" s="5">
        <v>71.5</v>
      </c>
      <c r="J23" s="5">
        <v>76.3</v>
      </c>
      <c r="K23" s="5">
        <f>SUM(G23*15%,$H23*70%,$I23*10%,$J23*5%)</f>
        <v>84.755</v>
      </c>
      <c r="L23" s="70">
        <v>3.57</v>
      </c>
      <c r="M23" s="5">
        <v>0</v>
      </c>
      <c r="N23" s="65">
        <v>149</v>
      </c>
      <c r="O23" s="65">
        <f t="shared" si="0"/>
        <v>24</v>
      </c>
      <c r="P23" s="66">
        <f t="shared" si="1"/>
        <v>0.161073825503356</v>
      </c>
      <c r="Q23" s="65">
        <f t="shared" si="2"/>
        <v>22</v>
      </c>
      <c r="R23" s="66">
        <f t="shared" si="3"/>
        <v>0.147651006711409</v>
      </c>
    </row>
    <row r="24" s="59" customFormat="1" spans="1:18">
      <c r="A24" s="5">
        <v>47</v>
      </c>
      <c r="B24" s="144" t="s">
        <v>405</v>
      </c>
      <c r="C24" s="69" t="s">
        <v>406</v>
      </c>
      <c r="D24" s="5">
        <v>2024</v>
      </c>
      <c r="E24" s="5" t="s">
        <v>20</v>
      </c>
      <c r="F24" s="5" t="s">
        <v>372</v>
      </c>
      <c r="G24" s="5">
        <v>99</v>
      </c>
      <c r="H24" s="5">
        <v>84.6</v>
      </c>
      <c r="I24" s="5">
        <v>75.5</v>
      </c>
      <c r="J24" s="5">
        <v>61.5</v>
      </c>
      <c r="K24" s="5">
        <f>SUM($G24*15%,$H24*70%,$I24*10%,$J24*5%)</f>
        <v>84.695</v>
      </c>
      <c r="L24" s="70">
        <v>3.46</v>
      </c>
      <c r="M24" s="5">
        <v>0</v>
      </c>
      <c r="N24" s="65">
        <v>149</v>
      </c>
      <c r="O24" s="65">
        <f t="shared" si="0"/>
        <v>37</v>
      </c>
      <c r="P24" s="66">
        <f t="shared" si="1"/>
        <v>0.248322147651007</v>
      </c>
      <c r="Q24" s="65">
        <f t="shared" si="2"/>
        <v>23</v>
      </c>
      <c r="R24" s="66">
        <f t="shared" si="3"/>
        <v>0.154362416107383</v>
      </c>
    </row>
    <row r="25" s="59" customFormat="1" spans="1:18">
      <c r="A25" s="11">
        <v>16</v>
      </c>
      <c r="B25" s="11" t="s">
        <v>407</v>
      </c>
      <c r="C25" s="11" t="s">
        <v>408</v>
      </c>
      <c r="D25" s="11">
        <v>2024</v>
      </c>
      <c r="E25" s="11" t="s">
        <v>20</v>
      </c>
      <c r="F25" s="11" t="s">
        <v>359</v>
      </c>
      <c r="G25" s="11">
        <v>86</v>
      </c>
      <c r="H25" s="16">
        <v>87.6</v>
      </c>
      <c r="I25" s="11">
        <v>73</v>
      </c>
      <c r="J25" s="11">
        <v>62.5</v>
      </c>
      <c r="K25" s="11">
        <f>G25*0.15+H25*0.7+I25*0.1+J25*0.05</f>
        <v>84.645</v>
      </c>
      <c r="L25" s="16">
        <v>3.76</v>
      </c>
      <c r="M25" s="11" t="s">
        <v>360</v>
      </c>
      <c r="N25" s="65">
        <v>149</v>
      </c>
      <c r="O25" s="65">
        <f t="shared" si="0"/>
        <v>9</v>
      </c>
      <c r="P25" s="66">
        <f t="shared" si="1"/>
        <v>0.0604026845637584</v>
      </c>
      <c r="Q25" s="65">
        <f t="shared" si="2"/>
        <v>24</v>
      </c>
      <c r="R25" s="66">
        <f t="shared" si="3"/>
        <v>0.161073825503356</v>
      </c>
    </row>
    <row r="26" s="59" customFormat="1" spans="1:18">
      <c r="A26" s="65">
        <v>38</v>
      </c>
      <c r="B26" s="67" t="s">
        <v>409</v>
      </c>
      <c r="C26" s="67" t="s">
        <v>410</v>
      </c>
      <c r="D26" s="65">
        <v>2024</v>
      </c>
      <c r="E26" s="65" t="s">
        <v>20</v>
      </c>
      <c r="F26" s="65" t="s">
        <v>363</v>
      </c>
      <c r="G26" s="65">
        <v>90</v>
      </c>
      <c r="H26" s="65">
        <v>86.2</v>
      </c>
      <c r="I26" s="65">
        <v>73.5</v>
      </c>
      <c r="J26" s="68">
        <v>65.6</v>
      </c>
      <c r="K26" s="68">
        <f>G:G*0.15+H:H*0.7+I:I*0.1+J:J*0.05</f>
        <v>84.47</v>
      </c>
      <c r="L26" s="68">
        <v>3.62</v>
      </c>
      <c r="M26" s="65">
        <v>0</v>
      </c>
      <c r="N26" s="65">
        <v>149</v>
      </c>
      <c r="O26" s="65">
        <f t="shared" si="0"/>
        <v>16</v>
      </c>
      <c r="P26" s="66">
        <f t="shared" si="1"/>
        <v>0.10738255033557</v>
      </c>
      <c r="Q26" s="65">
        <f t="shared" si="2"/>
        <v>25</v>
      </c>
      <c r="R26" s="66">
        <f t="shared" si="3"/>
        <v>0.167785234899329</v>
      </c>
    </row>
    <row r="27" s="59" customFormat="1" spans="1:18">
      <c r="A27" s="65">
        <v>28</v>
      </c>
      <c r="B27" s="67" t="s">
        <v>411</v>
      </c>
      <c r="C27" s="67" t="s">
        <v>412</v>
      </c>
      <c r="D27" s="65">
        <v>2024</v>
      </c>
      <c r="E27" s="65" t="s">
        <v>20</v>
      </c>
      <c r="F27" s="65" t="s">
        <v>363</v>
      </c>
      <c r="G27" s="65">
        <v>100</v>
      </c>
      <c r="H27" s="65">
        <v>83.3</v>
      </c>
      <c r="I27" s="65">
        <v>77.5</v>
      </c>
      <c r="J27" s="68">
        <v>67.5</v>
      </c>
      <c r="K27" s="68">
        <f>G:G*0.15+H:H*0.7+I:I*0.1+J:J*0.05</f>
        <v>84.435</v>
      </c>
      <c r="L27" s="68">
        <v>3.33</v>
      </c>
      <c r="M27" s="65">
        <v>0</v>
      </c>
      <c r="N27" s="65">
        <v>149</v>
      </c>
      <c r="O27" s="65">
        <f t="shared" si="0"/>
        <v>57</v>
      </c>
      <c r="P27" s="66">
        <f t="shared" si="1"/>
        <v>0.38255033557047</v>
      </c>
      <c r="Q27" s="65">
        <f t="shared" si="2"/>
        <v>26</v>
      </c>
      <c r="R27" s="66">
        <f t="shared" si="3"/>
        <v>0.174496644295302</v>
      </c>
    </row>
    <row r="28" s="59" customFormat="1" spans="1:18">
      <c r="A28" s="5">
        <v>42</v>
      </c>
      <c r="B28" s="69" t="s">
        <v>413</v>
      </c>
      <c r="C28" s="144" t="s">
        <v>414</v>
      </c>
      <c r="D28" s="5">
        <v>2024</v>
      </c>
      <c r="E28" s="5" t="s">
        <v>20</v>
      </c>
      <c r="F28" s="5" t="s">
        <v>372</v>
      </c>
      <c r="G28" s="5">
        <v>100</v>
      </c>
      <c r="H28" s="5">
        <v>83.3</v>
      </c>
      <c r="I28" s="5">
        <v>72.5</v>
      </c>
      <c r="J28" s="5">
        <v>76</v>
      </c>
      <c r="K28" s="5">
        <f>SUM(G28*15%,$H28*70%,$I28*10%,$J28*5%)</f>
        <v>84.36</v>
      </c>
      <c r="L28" s="70">
        <v>3.33</v>
      </c>
      <c r="M28" s="5">
        <v>0</v>
      </c>
      <c r="N28" s="65">
        <v>149</v>
      </c>
      <c r="O28" s="65">
        <f t="shared" si="0"/>
        <v>57</v>
      </c>
      <c r="P28" s="66">
        <f t="shared" si="1"/>
        <v>0.38255033557047</v>
      </c>
      <c r="Q28" s="65">
        <f t="shared" si="2"/>
        <v>27</v>
      </c>
      <c r="R28" s="66">
        <f t="shared" si="3"/>
        <v>0.181208053691275</v>
      </c>
    </row>
    <row r="29" s="59" customFormat="1" spans="1:18">
      <c r="A29" s="11">
        <v>32</v>
      </c>
      <c r="B29" s="11" t="s">
        <v>415</v>
      </c>
      <c r="C29" s="11" t="s">
        <v>416</v>
      </c>
      <c r="D29" s="11">
        <v>2024</v>
      </c>
      <c r="E29" s="11" t="s">
        <v>20</v>
      </c>
      <c r="F29" s="11" t="s">
        <v>359</v>
      </c>
      <c r="G29" s="11">
        <v>95</v>
      </c>
      <c r="H29" s="16">
        <v>84.2</v>
      </c>
      <c r="I29" s="11">
        <v>73.5</v>
      </c>
      <c r="J29" s="11">
        <v>73.8</v>
      </c>
      <c r="K29" s="11">
        <f>G29*0.15+H29*0.7+I29*0.1+J29*0.05</f>
        <v>84.23</v>
      </c>
      <c r="L29" s="16">
        <v>3.42</v>
      </c>
      <c r="M29" s="11" t="s">
        <v>360</v>
      </c>
      <c r="N29" s="65">
        <v>149</v>
      </c>
      <c r="O29" s="65">
        <f t="shared" si="0"/>
        <v>42</v>
      </c>
      <c r="P29" s="66">
        <f t="shared" si="1"/>
        <v>0.281879194630872</v>
      </c>
      <c r="Q29" s="65">
        <f t="shared" si="2"/>
        <v>28</v>
      </c>
      <c r="R29" s="66">
        <f t="shared" si="3"/>
        <v>0.187919463087248</v>
      </c>
    </row>
    <row r="30" s="59" customFormat="1" spans="1:18">
      <c r="A30" s="5">
        <v>6</v>
      </c>
      <c r="B30" s="69" t="s">
        <v>417</v>
      </c>
      <c r="C30" s="144" t="s">
        <v>418</v>
      </c>
      <c r="D30" s="5">
        <v>2024</v>
      </c>
      <c r="E30" s="5" t="s">
        <v>20</v>
      </c>
      <c r="F30" s="5" t="s">
        <v>372</v>
      </c>
      <c r="G30" s="5">
        <v>100</v>
      </c>
      <c r="H30" s="5">
        <v>84.2</v>
      </c>
      <c r="I30" s="5">
        <v>70.5</v>
      </c>
      <c r="J30" s="5">
        <v>64</v>
      </c>
      <c r="K30" s="5">
        <f>SUM($G30*15%,$H30*70%,$I30*10%,$J30*5%)</f>
        <v>84.19</v>
      </c>
      <c r="L30" s="70">
        <v>3.42</v>
      </c>
      <c r="M30" s="5">
        <v>0</v>
      </c>
      <c r="N30" s="65">
        <v>149</v>
      </c>
      <c r="O30" s="65">
        <f t="shared" si="0"/>
        <v>42</v>
      </c>
      <c r="P30" s="66">
        <f t="shared" si="1"/>
        <v>0.281879194630872</v>
      </c>
      <c r="Q30" s="65">
        <f t="shared" si="2"/>
        <v>29</v>
      </c>
      <c r="R30" s="66">
        <f t="shared" si="3"/>
        <v>0.194630872483221</v>
      </c>
    </row>
    <row r="31" s="59" customFormat="1" spans="1:18">
      <c r="A31" s="65">
        <v>13</v>
      </c>
      <c r="B31" s="67" t="s">
        <v>419</v>
      </c>
      <c r="C31" s="67" t="s">
        <v>420</v>
      </c>
      <c r="D31" s="65">
        <v>2024</v>
      </c>
      <c r="E31" s="65" t="s">
        <v>20</v>
      </c>
      <c r="F31" s="65" t="s">
        <v>363</v>
      </c>
      <c r="G31" s="65">
        <v>100</v>
      </c>
      <c r="H31" s="65">
        <v>83.3</v>
      </c>
      <c r="I31" s="65">
        <v>70</v>
      </c>
      <c r="J31" s="68">
        <v>77</v>
      </c>
      <c r="K31" s="68">
        <f>G:G*0.15+H:H*0.7+I:I*0.1+J:J*0.05</f>
        <v>84.16</v>
      </c>
      <c r="L31" s="68">
        <v>3.33</v>
      </c>
      <c r="M31" s="65">
        <v>0</v>
      </c>
      <c r="N31" s="65">
        <v>149</v>
      </c>
      <c r="O31" s="65">
        <f t="shared" si="0"/>
        <v>57</v>
      </c>
      <c r="P31" s="66">
        <f t="shared" si="1"/>
        <v>0.38255033557047</v>
      </c>
      <c r="Q31" s="65">
        <f t="shared" si="2"/>
        <v>30</v>
      </c>
      <c r="R31" s="66">
        <f t="shared" si="3"/>
        <v>0.201342281879195</v>
      </c>
    </row>
    <row r="32" s="59" customFormat="1" spans="1:18">
      <c r="A32" s="11">
        <v>38</v>
      </c>
      <c r="B32" s="11" t="s">
        <v>421</v>
      </c>
      <c r="C32" s="11" t="s">
        <v>422</v>
      </c>
      <c r="D32" s="11">
        <v>2024</v>
      </c>
      <c r="E32" s="11" t="s">
        <v>20</v>
      </c>
      <c r="F32" s="11" t="s">
        <v>359</v>
      </c>
      <c r="G32" s="11">
        <v>100</v>
      </c>
      <c r="H32" s="16">
        <v>81.5</v>
      </c>
      <c r="I32" s="11">
        <v>72.5</v>
      </c>
      <c r="J32" s="11">
        <v>95.8</v>
      </c>
      <c r="K32" s="11">
        <f>G32*0.15+H32*0.7+I32*0.1+J32*0.05</f>
        <v>84.09</v>
      </c>
      <c r="L32" s="16">
        <v>3.15</v>
      </c>
      <c r="M32" s="11" t="s">
        <v>360</v>
      </c>
      <c r="N32" s="65">
        <v>149</v>
      </c>
      <c r="O32" s="65">
        <f t="shared" si="0"/>
        <v>81</v>
      </c>
      <c r="P32" s="66">
        <f t="shared" si="1"/>
        <v>0.543624161073825</v>
      </c>
      <c r="Q32" s="65">
        <f t="shared" si="2"/>
        <v>31</v>
      </c>
      <c r="R32" s="66">
        <f t="shared" si="3"/>
        <v>0.208053691275168</v>
      </c>
    </row>
    <row r="33" s="59" customFormat="1" spans="1:18">
      <c r="A33" s="5">
        <v>37</v>
      </c>
      <c r="B33" s="69" t="s">
        <v>423</v>
      </c>
      <c r="C33" s="144" t="s">
        <v>424</v>
      </c>
      <c r="D33" s="5">
        <v>2024</v>
      </c>
      <c r="E33" s="5" t="s">
        <v>20</v>
      </c>
      <c r="F33" s="5" t="s">
        <v>372</v>
      </c>
      <c r="G33" s="5">
        <v>100</v>
      </c>
      <c r="H33" s="5">
        <v>82.6</v>
      </c>
      <c r="I33" s="5">
        <v>74</v>
      </c>
      <c r="J33" s="5">
        <v>71.7</v>
      </c>
      <c r="K33" s="5">
        <f>SUM($G33*15%,$H33*70%,$I33*10%,$J33*5%)</f>
        <v>83.805</v>
      </c>
      <c r="L33" s="70">
        <v>3.26</v>
      </c>
      <c r="M33" s="5">
        <v>0</v>
      </c>
      <c r="N33" s="65">
        <v>149</v>
      </c>
      <c r="O33" s="65">
        <f t="shared" si="0"/>
        <v>69</v>
      </c>
      <c r="P33" s="66">
        <f t="shared" si="1"/>
        <v>0.463087248322148</v>
      </c>
      <c r="Q33" s="65">
        <f t="shared" si="2"/>
        <v>32</v>
      </c>
      <c r="R33" s="66">
        <f t="shared" si="3"/>
        <v>0.214765100671141</v>
      </c>
    </row>
    <row r="34" s="59" customFormat="1" spans="1:18">
      <c r="A34" s="5">
        <v>20</v>
      </c>
      <c r="B34" s="69" t="s">
        <v>425</v>
      </c>
      <c r="C34" s="144" t="s">
        <v>426</v>
      </c>
      <c r="D34" s="5">
        <v>2024</v>
      </c>
      <c r="E34" s="5" t="s">
        <v>20</v>
      </c>
      <c r="F34" s="5" t="s">
        <v>372</v>
      </c>
      <c r="G34" s="5">
        <v>86</v>
      </c>
      <c r="H34" s="5">
        <v>86.4</v>
      </c>
      <c r="I34" s="5">
        <v>71.5</v>
      </c>
      <c r="J34" s="5">
        <v>65</v>
      </c>
      <c r="K34" s="5">
        <f>SUM($G34*15%,$H34*70%,$I34*10%,$J34*5%)</f>
        <v>83.78</v>
      </c>
      <c r="L34" s="70">
        <v>3.64</v>
      </c>
      <c r="M34" s="5">
        <v>0</v>
      </c>
      <c r="N34" s="65">
        <v>149</v>
      </c>
      <c r="O34" s="65">
        <f t="shared" si="0"/>
        <v>14</v>
      </c>
      <c r="P34" s="66">
        <f t="shared" si="1"/>
        <v>0.0939597315436242</v>
      </c>
      <c r="Q34" s="65">
        <f t="shared" si="2"/>
        <v>33</v>
      </c>
      <c r="R34" s="66">
        <f t="shared" si="3"/>
        <v>0.221476510067114</v>
      </c>
    </row>
    <row r="35" s="59" customFormat="1" spans="1:18">
      <c r="A35" s="11">
        <v>7</v>
      </c>
      <c r="B35" s="11" t="s">
        <v>427</v>
      </c>
      <c r="C35" s="11" t="s">
        <v>428</v>
      </c>
      <c r="D35" s="11">
        <v>2024</v>
      </c>
      <c r="E35" s="11" t="s">
        <v>20</v>
      </c>
      <c r="F35" s="11" t="s">
        <v>359</v>
      </c>
      <c r="G35" s="11">
        <v>89</v>
      </c>
      <c r="H35" s="16">
        <v>85.2</v>
      </c>
      <c r="I35" s="11">
        <v>72</v>
      </c>
      <c r="J35" s="11">
        <v>70.5</v>
      </c>
      <c r="K35" s="11">
        <f>G35*0.15+H35*0.7+I35*0.1+J35*0.05</f>
        <v>83.715</v>
      </c>
      <c r="L35" s="16">
        <v>3.52</v>
      </c>
      <c r="M35" s="11" t="s">
        <v>360</v>
      </c>
      <c r="N35" s="65">
        <v>149</v>
      </c>
      <c r="O35" s="65">
        <f t="shared" si="0"/>
        <v>28</v>
      </c>
      <c r="P35" s="66">
        <f t="shared" si="1"/>
        <v>0.187919463087248</v>
      </c>
      <c r="Q35" s="65">
        <f t="shared" si="2"/>
        <v>34</v>
      </c>
      <c r="R35" s="66">
        <f t="shared" si="3"/>
        <v>0.228187919463087</v>
      </c>
    </row>
    <row r="36" s="59" customFormat="1" spans="1:18">
      <c r="A36" s="65">
        <v>23</v>
      </c>
      <c r="B36" s="67" t="s">
        <v>429</v>
      </c>
      <c r="C36" s="67" t="s">
        <v>430</v>
      </c>
      <c r="D36" s="65">
        <v>2024</v>
      </c>
      <c r="E36" s="65" t="s">
        <v>20</v>
      </c>
      <c r="F36" s="65" t="s">
        <v>363</v>
      </c>
      <c r="G36" s="65">
        <v>93.5</v>
      </c>
      <c r="H36" s="65">
        <v>84</v>
      </c>
      <c r="I36" s="65">
        <v>74</v>
      </c>
      <c r="J36" s="68">
        <v>68.1</v>
      </c>
      <c r="K36" s="68">
        <f>G:G*0.15+H:H*0.7+I:I*0.1+J:J*0.05</f>
        <v>83.63</v>
      </c>
      <c r="L36" s="68">
        <v>3.4</v>
      </c>
      <c r="M36" s="65">
        <v>0</v>
      </c>
      <c r="N36" s="65">
        <v>149</v>
      </c>
      <c r="O36" s="65">
        <f t="shared" si="0"/>
        <v>45</v>
      </c>
      <c r="P36" s="66">
        <f t="shared" si="1"/>
        <v>0.302013422818792</v>
      </c>
      <c r="Q36" s="65">
        <f t="shared" si="2"/>
        <v>35</v>
      </c>
      <c r="R36" s="66">
        <f t="shared" si="3"/>
        <v>0.23489932885906</v>
      </c>
    </row>
    <row r="37" s="59" customFormat="1" spans="1:18">
      <c r="A37" s="5">
        <v>28</v>
      </c>
      <c r="B37" s="69" t="s">
        <v>431</v>
      </c>
      <c r="C37" s="144" t="s">
        <v>432</v>
      </c>
      <c r="D37" s="5">
        <v>2024</v>
      </c>
      <c r="E37" s="5" t="s">
        <v>20</v>
      </c>
      <c r="F37" s="5" t="s">
        <v>372</v>
      </c>
      <c r="G37" s="5">
        <v>91.5</v>
      </c>
      <c r="H37" s="5">
        <v>84.8</v>
      </c>
      <c r="I37" s="5">
        <v>73</v>
      </c>
      <c r="J37" s="5">
        <v>64.5</v>
      </c>
      <c r="K37" s="5">
        <f>SUM($G37*15%,$H37*70%,$I37*10%,$J37*5%)</f>
        <v>83.61</v>
      </c>
      <c r="L37" s="70">
        <v>3.48</v>
      </c>
      <c r="M37" s="5">
        <v>0</v>
      </c>
      <c r="N37" s="65">
        <v>149</v>
      </c>
      <c r="O37" s="65">
        <f t="shared" si="0"/>
        <v>34</v>
      </c>
      <c r="P37" s="66">
        <f t="shared" si="1"/>
        <v>0.228187919463087</v>
      </c>
      <c r="Q37" s="65">
        <f t="shared" si="2"/>
        <v>36</v>
      </c>
      <c r="R37" s="66">
        <f t="shared" si="3"/>
        <v>0.241610738255034</v>
      </c>
    </row>
    <row r="38" s="59" customFormat="1" spans="1:18">
      <c r="A38" s="5">
        <v>43</v>
      </c>
      <c r="B38" s="69" t="s">
        <v>433</v>
      </c>
      <c r="C38" s="144" t="s">
        <v>434</v>
      </c>
      <c r="D38" s="5">
        <v>2024</v>
      </c>
      <c r="E38" s="5" t="s">
        <v>20</v>
      </c>
      <c r="F38" s="5" t="s">
        <v>372</v>
      </c>
      <c r="G38" s="5">
        <v>85</v>
      </c>
      <c r="H38" s="5">
        <v>85.9</v>
      </c>
      <c r="I38" s="5">
        <v>75.5</v>
      </c>
      <c r="J38" s="5">
        <v>63</v>
      </c>
      <c r="K38" s="5">
        <f>SUM($G38*15%,$H38*70%,$I38*10%,$J38*5%)</f>
        <v>83.58</v>
      </c>
      <c r="L38" s="70">
        <v>3.59</v>
      </c>
      <c r="M38" s="5">
        <v>0</v>
      </c>
      <c r="N38" s="65">
        <v>149</v>
      </c>
      <c r="O38" s="65">
        <f t="shared" si="0"/>
        <v>23</v>
      </c>
      <c r="P38" s="66">
        <f t="shared" si="1"/>
        <v>0.154362416107383</v>
      </c>
      <c r="Q38" s="65">
        <f t="shared" si="2"/>
        <v>37</v>
      </c>
      <c r="R38" s="66">
        <f t="shared" si="3"/>
        <v>0.248322147651007</v>
      </c>
    </row>
    <row r="39" s="59" customFormat="1" spans="1:18">
      <c r="A39" s="11">
        <v>28</v>
      </c>
      <c r="B39" s="11" t="s">
        <v>435</v>
      </c>
      <c r="C39" s="11" t="s">
        <v>436</v>
      </c>
      <c r="D39" s="11">
        <v>2024</v>
      </c>
      <c r="E39" s="11" t="s">
        <v>20</v>
      </c>
      <c r="F39" s="11" t="s">
        <v>359</v>
      </c>
      <c r="G39" s="11">
        <v>94</v>
      </c>
      <c r="H39" s="16">
        <v>84</v>
      </c>
      <c r="I39" s="11">
        <v>74.5</v>
      </c>
      <c r="J39" s="11">
        <v>64</v>
      </c>
      <c r="K39" s="11">
        <f>G39*0.15+H39*0.7+I39*0.1+J39*0.05</f>
        <v>83.55</v>
      </c>
      <c r="L39" s="16">
        <v>3.4</v>
      </c>
      <c r="M39" s="11" t="s">
        <v>360</v>
      </c>
      <c r="N39" s="65">
        <v>149</v>
      </c>
      <c r="O39" s="65">
        <f t="shared" si="0"/>
        <v>45</v>
      </c>
      <c r="P39" s="66">
        <f t="shared" si="1"/>
        <v>0.302013422818792</v>
      </c>
      <c r="Q39" s="65">
        <f t="shared" si="2"/>
        <v>38</v>
      </c>
      <c r="R39" s="66">
        <f t="shared" si="3"/>
        <v>0.25503355704698</v>
      </c>
    </row>
    <row r="40" s="59" customFormat="1" spans="1:18">
      <c r="A40" s="11">
        <v>45</v>
      </c>
      <c r="B40" s="11" t="s">
        <v>437</v>
      </c>
      <c r="C40" s="11" t="s">
        <v>438</v>
      </c>
      <c r="D40" s="11">
        <v>2024</v>
      </c>
      <c r="E40" s="11" t="s">
        <v>20</v>
      </c>
      <c r="F40" s="11" t="s">
        <v>359</v>
      </c>
      <c r="G40" s="11">
        <v>92.5</v>
      </c>
      <c r="H40" s="16">
        <v>83.5</v>
      </c>
      <c r="I40" s="11">
        <v>73</v>
      </c>
      <c r="J40" s="11">
        <v>78.3</v>
      </c>
      <c r="K40" s="11">
        <f>G40*0.15+H40*0.7+I40*0.1+J40*0.05</f>
        <v>83.54</v>
      </c>
      <c r="L40" s="16">
        <v>3.35</v>
      </c>
      <c r="M40" s="11" t="s">
        <v>360</v>
      </c>
      <c r="N40" s="65">
        <v>149</v>
      </c>
      <c r="O40" s="65">
        <f t="shared" si="0"/>
        <v>52</v>
      </c>
      <c r="P40" s="66">
        <f t="shared" si="1"/>
        <v>0.348993288590604</v>
      </c>
      <c r="Q40" s="65">
        <f t="shared" si="2"/>
        <v>39</v>
      </c>
      <c r="R40" s="66">
        <f t="shared" si="3"/>
        <v>0.261744966442953</v>
      </c>
    </row>
    <row r="41" s="59" customFormat="1" spans="1:18">
      <c r="A41" s="11">
        <v>36</v>
      </c>
      <c r="B41" s="11" t="s">
        <v>439</v>
      </c>
      <c r="C41" s="11" t="s">
        <v>440</v>
      </c>
      <c r="D41" s="11">
        <v>2024</v>
      </c>
      <c r="E41" s="11" t="s">
        <v>20</v>
      </c>
      <c r="F41" s="11" t="s">
        <v>359</v>
      </c>
      <c r="G41" s="11">
        <v>94</v>
      </c>
      <c r="H41" s="16">
        <v>82.8</v>
      </c>
      <c r="I41" s="11">
        <v>73</v>
      </c>
      <c r="J41" s="11">
        <v>81.8</v>
      </c>
      <c r="K41" s="11">
        <f>G41*0.15+H41*0.7+I41*0.1+J41*0.05</f>
        <v>83.45</v>
      </c>
      <c r="L41" s="16">
        <v>3.28</v>
      </c>
      <c r="M41" s="11" t="s">
        <v>360</v>
      </c>
      <c r="N41" s="65">
        <v>149</v>
      </c>
      <c r="O41" s="65">
        <f t="shared" si="0"/>
        <v>64</v>
      </c>
      <c r="P41" s="66">
        <f t="shared" si="1"/>
        <v>0.429530201342282</v>
      </c>
      <c r="Q41" s="65">
        <f t="shared" si="2"/>
        <v>40</v>
      </c>
      <c r="R41" s="66">
        <f t="shared" si="3"/>
        <v>0.268456375838926</v>
      </c>
    </row>
    <row r="42" s="59" customFormat="1" spans="1:18">
      <c r="A42" s="11">
        <v>40</v>
      </c>
      <c r="B42" s="11" t="s">
        <v>441</v>
      </c>
      <c r="C42" s="11" t="s">
        <v>442</v>
      </c>
      <c r="D42" s="11">
        <v>2024</v>
      </c>
      <c r="E42" s="11" t="s">
        <v>20</v>
      </c>
      <c r="F42" s="11" t="s">
        <v>359</v>
      </c>
      <c r="G42" s="11">
        <v>96.5</v>
      </c>
      <c r="H42" s="16">
        <v>82.8</v>
      </c>
      <c r="I42" s="11">
        <v>70</v>
      </c>
      <c r="J42" s="11">
        <v>79</v>
      </c>
      <c r="K42" s="11">
        <f>G42*0.15+H42*0.7+I42*0.1+J42*0.05</f>
        <v>83.385</v>
      </c>
      <c r="L42" s="16">
        <v>3.28</v>
      </c>
      <c r="M42" s="11" t="s">
        <v>360</v>
      </c>
      <c r="N42" s="65">
        <v>149</v>
      </c>
      <c r="O42" s="65">
        <f t="shared" si="0"/>
        <v>64</v>
      </c>
      <c r="P42" s="66">
        <f t="shared" si="1"/>
        <v>0.429530201342282</v>
      </c>
      <c r="Q42" s="65">
        <f t="shared" si="2"/>
        <v>41</v>
      </c>
      <c r="R42" s="66">
        <f t="shared" si="3"/>
        <v>0.275167785234899</v>
      </c>
    </row>
    <row r="43" s="59" customFormat="1" spans="1:18">
      <c r="A43" s="11">
        <v>35</v>
      </c>
      <c r="B43" s="11" t="s">
        <v>443</v>
      </c>
      <c r="C43" s="11" t="s">
        <v>444</v>
      </c>
      <c r="D43" s="11">
        <v>2024</v>
      </c>
      <c r="E43" s="11" t="s">
        <v>20</v>
      </c>
      <c r="F43" s="11" t="s">
        <v>359</v>
      </c>
      <c r="G43" s="11">
        <v>86.5</v>
      </c>
      <c r="H43" s="16">
        <v>84.7</v>
      </c>
      <c r="I43" s="11">
        <v>73.5</v>
      </c>
      <c r="J43" s="11">
        <v>74.5</v>
      </c>
      <c r="K43" s="11">
        <f>G43*0.15+H43*0.7+I43*0.1+J43*0.05</f>
        <v>83.34</v>
      </c>
      <c r="L43" s="16">
        <v>3.47</v>
      </c>
      <c r="M43" s="11" t="s">
        <v>360</v>
      </c>
      <c r="N43" s="65">
        <v>149</v>
      </c>
      <c r="O43" s="65">
        <f t="shared" si="0"/>
        <v>35</v>
      </c>
      <c r="P43" s="66">
        <f t="shared" si="1"/>
        <v>0.23489932885906</v>
      </c>
      <c r="Q43" s="65">
        <f t="shared" si="2"/>
        <v>42</v>
      </c>
      <c r="R43" s="66">
        <f t="shared" si="3"/>
        <v>0.281879194630872</v>
      </c>
    </row>
    <row r="44" s="59" customFormat="1" spans="1:18">
      <c r="A44" s="65">
        <v>29</v>
      </c>
      <c r="B44" s="67" t="s">
        <v>445</v>
      </c>
      <c r="C44" s="67" t="s">
        <v>446</v>
      </c>
      <c r="D44" s="65">
        <v>2024</v>
      </c>
      <c r="E44" s="65" t="s">
        <v>20</v>
      </c>
      <c r="F44" s="65" t="s">
        <v>363</v>
      </c>
      <c r="G44" s="65">
        <v>91.5</v>
      </c>
      <c r="H44" s="65">
        <v>83.8</v>
      </c>
      <c r="I44" s="65">
        <v>74</v>
      </c>
      <c r="J44" s="68">
        <v>71</v>
      </c>
      <c r="K44" s="68">
        <f>G:G*0.15+H:H*0.7+I:I*0.1+J:J*0.05</f>
        <v>83.335</v>
      </c>
      <c r="L44" s="68">
        <v>3.38</v>
      </c>
      <c r="M44" s="65">
        <v>0</v>
      </c>
      <c r="N44" s="65">
        <v>149</v>
      </c>
      <c r="O44" s="65">
        <f t="shared" si="0"/>
        <v>49</v>
      </c>
      <c r="P44" s="66">
        <f t="shared" si="1"/>
        <v>0.328859060402685</v>
      </c>
      <c r="Q44" s="65">
        <f t="shared" si="2"/>
        <v>43</v>
      </c>
      <c r="R44" s="66">
        <f t="shared" si="3"/>
        <v>0.288590604026846</v>
      </c>
    </row>
    <row r="45" s="59" customFormat="1" spans="1:18">
      <c r="A45" s="65">
        <v>44</v>
      </c>
      <c r="B45" s="67" t="s">
        <v>447</v>
      </c>
      <c r="C45" s="67" t="s">
        <v>448</v>
      </c>
      <c r="D45" s="65">
        <v>2024</v>
      </c>
      <c r="E45" s="65" t="s">
        <v>20</v>
      </c>
      <c r="F45" s="65" t="s">
        <v>363</v>
      </c>
      <c r="G45" s="65">
        <v>88</v>
      </c>
      <c r="H45" s="65">
        <v>85.1</v>
      </c>
      <c r="I45" s="65">
        <v>74.5</v>
      </c>
      <c r="J45" s="68">
        <v>62</v>
      </c>
      <c r="K45" s="68">
        <f>G:G*0.15+H:H*0.7+I:I*0.1+J:J*0.05</f>
        <v>83.32</v>
      </c>
      <c r="L45" s="68">
        <v>3.51</v>
      </c>
      <c r="M45" s="65">
        <v>0</v>
      </c>
      <c r="N45" s="65">
        <v>149</v>
      </c>
      <c r="O45" s="65">
        <f t="shared" si="0"/>
        <v>31</v>
      </c>
      <c r="P45" s="66">
        <f t="shared" si="1"/>
        <v>0.208053691275168</v>
      </c>
      <c r="Q45" s="65">
        <f t="shared" si="2"/>
        <v>44</v>
      </c>
      <c r="R45" s="66">
        <f t="shared" si="3"/>
        <v>0.295302013422819</v>
      </c>
    </row>
    <row r="46" s="59" customFormat="1" spans="1:18">
      <c r="A46" s="65">
        <v>41</v>
      </c>
      <c r="B46" s="67" t="s">
        <v>449</v>
      </c>
      <c r="C46" s="67" t="s">
        <v>450</v>
      </c>
      <c r="D46" s="65">
        <v>2024</v>
      </c>
      <c r="E46" s="65" t="s">
        <v>20</v>
      </c>
      <c r="F46" s="65" t="s">
        <v>363</v>
      </c>
      <c r="G46" s="65">
        <v>92</v>
      </c>
      <c r="H46" s="65">
        <v>84.1</v>
      </c>
      <c r="I46" s="65">
        <v>74</v>
      </c>
      <c r="J46" s="68">
        <v>64</v>
      </c>
      <c r="K46" s="68">
        <f>G:G*0.15+H:H*0.7+I:I*0.1+J:J*0.05</f>
        <v>83.27</v>
      </c>
      <c r="L46" s="68">
        <v>3.41</v>
      </c>
      <c r="M46" s="65">
        <v>0</v>
      </c>
      <c r="N46" s="65">
        <v>149</v>
      </c>
      <c r="O46" s="65">
        <f t="shared" si="0"/>
        <v>44</v>
      </c>
      <c r="P46" s="66">
        <f t="shared" si="1"/>
        <v>0.295302013422819</v>
      </c>
      <c r="Q46" s="65">
        <f t="shared" si="2"/>
        <v>45</v>
      </c>
      <c r="R46" s="66">
        <f t="shared" si="3"/>
        <v>0.302013422818792</v>
      </c>
    </row>
    <row r="47" s="59" customFormat="1" spans="1:18">
      <c r="A47" s="65">
        <v>45</v>
      </c>
      <c r="B47" s="67" t="s">
        <v>451</v>
      </c>
      <c r="C47" s="67" t="s">
        <v>452</v>
      </c>
      <c r="D47" s="65">
        <v>2024</v>
      </c>
      <c r="E47" s="65" t="s">
        <v>20</v>
      </c>
      <c r="F47" s="65" t="s">
        <v>363</v>
      </c>
      <c r="G47" s="65">
        <v>88.5</v>
      </c>
      <c r="H47" s="65">
        <v>83.4</v>
      </c>
      <c r="I47" s="65">
        <v>71.5</v>
      </c>
      <c r="J47" s="68">
        <v>86.5</v>
      </c>
      <c r="K47" s="68">
        <f>G:G*0.15+H:H*0.7+I:I*0.1+J:J*0.05</f>
        <v>83.13</v>
      </c>
      <c r="L47" s="68">
        <v>3.34</v>
      </c>
      <c r="M47" s="65">
        <v>0</v>
      </c>
      <c r="N47" s="65">
        <v>149</v>
      </c>
      <c r="O47" s="65">
        <f t="shared" si="0"/>
        <v>54</v>
      </c>
      <c r="P47" s="66">
        <f t="shared" si="1"/>
        <v>0.36241610738255</v>
      </c>
      <c r="Q47" s="65">
        <f t="shared" si="2"/>
        <v>46</v>
      </c>
      <c r="R47" s="66">
        <f t="shared" si="3"/>
        <v>0.308724832214765</v>
      </c>
    </row>
    <row r="48" s="59" customFormat="1" spans="1:18">
      <c r="A48" s="11">
        <v>47</v>
      </c>
      <c r="B48" s="11" t="s">
        <v>453</v>
      </c>
      <c r="C48" s="11" t="s">
        <v>454</v>
      </c>
      <c r="D48" s="11">
        <v>2024</v>
      </c>
      <c r="E48" s="11" t="s">
        <v>20</v>
      </c>
      <c r="F48" s="11" t="s">
        <v>359</v>
      </c>
      <c r="G48" s="11">
        <v>90.5</v>
      </c>
      <c r="H48" s="16">
        <v>84.3</v>
      </c>
      <c r="I48" s="11">
        <v>70.5</v>
      </c>
      <c r="J48" s="11">
        <v>68.5</v>
      </c>
      <c r="K48" s="11">
        <f>G48*0.15+H48*0.7+I48*0.1+J48*0.05</f>
        <v>83.06</v>
      </c>
      <c r="L48" s="16">
        <v>3.43</v>
      </c>
      <c r="M48" s="11" t="s">
        <v>360</v>
      </c>
      <c r="N48" s="65">
        <v>149</v>
      </c>
      <c r="O48" s="65">
        <f t="shared" si="0"/>
        <v>40</v>
      </c>
      <c r="P48" s="66">
        <f t="shared" si="1"/>
        <v>0.268456375838926</v>
      </c>
      <c r="Q48" s="65">
        <f t="shared" si="2"/>
        <v>47</v>
      </c>
      <c r="R48" s="66">
        <f t="shared" si="3"/>
        <v>0.315436241610738</v>
      </c>
    </row>
    <row r="49" s="59" customFormat="1" spans="1:18">
      <c r="A49" s="5">
        <v>9</v>
      </c>
      <c r="B49" s="69" t="s">
        <v>455</v>
      </c>
      <c r="C49" s="144" t="s">
        <v>456</v>
      </c>
      <c r="D49" s="5">
        <v>2024</v>
      </c>
      <c r="E49" s="5" t="s">
        <v>20</v>
      </c>
      <c r="F49" s="5" t="s">
        <v>372</v>
      </c>
      <c r="G49" s="5">
        <v>91</v>
      </c>
      <c r="H49" s="5">
        <v>83.4</v>
      </c>
      <c r="I49" s="5">
        <v>79</v>
      </c>
      <c r="J49" s="5">
        <v>62</v>
      </c>
      <c r="K49" s="5">
        <f>SUM(G49*15%,$H49*70%,$I49*10%,$J49*5%)</f>
        <v>83.03</v>
      </c>
      <c r="L49" s="70">
        <v>3.34</v>
      </c>
      <c r="M49" s="5">
        <v>0</v>
      </c>
      <c r="N49" s="65">
        <v>149</v>
      </c>
      <c r="O49" s="65">
        <f t="shared" si="0"/>
        <v>54</v>
      </c>
      <c r="P49" s="66">
        <f t="shared" si="1"/>
        <v>0.36241610738255</v>
      </c>
      <c r="Q49" s="65">
        <f t="shared" si="2"/>
        <v>48</v>
      </c>
      <c r="R49" s="66">
        <f t="shared" si="3"/>
        <v>0.322147651006711</v>
      </c>
    </row>
    <row r="50" s="59" customFormat="1" spans="1:18">
      <c r="A50" s="65">
        <v>27</v>
      </c>
      <c r="B50" s="67" t="s">
        <v>457</v>
      </c>
      <c r="C50" s="67" t="s">
        <v>458</v>
      </c>
      <c r="D50" s="65">
        <v>2024</v>
      </c>
      <c r="E50" s="65" t="s">
        <v>20</v>
      </c>
      <c r="F50" s="65" t="s">
        <v>363</v>
      </c>
      <c r="G50" s="65">
        <v>83</v>
      </c>
      <c r="H50" s="65">
        <v>86.2</v>
      </c>
      <c r="I50" s="65">
        <v>71.5</v>
      </c>
      <c r="J50" s="68">
        <v>61</v>
      </c>
      <c r="K50" s="68">
        <f>G:G*0.15+H:H*0.7+I:I*0.1+J:J*0.05</f>
        <v>82.99</v>
      </c>
      <c r="L50" s="68">
        <v>3.62</v>
      </c>
      <c r="M50" s="65">
        <v>0</v>
      </c>
      <c r="N50" s="65">
        <v>149</v>
      </c>
      <c r="O50" s="65">
        <f t="shared" si="0"/>
        <v>16</v>
      </c>
      <c r="P50" s="66">
        <f t="shared" si="1"/>
        <v>0.10738255033557</v>
      </c>
      <c r="Q50" s="65">
        <f t="shared" si="2"/>
        <v>49</v>
      </c>
      <c r="R50" s="66">
        <f t="shared" si="3"/>
        <v>0.328859060402685</v>
      </c>
    </row>
    <row r="51" s="59" customFormat="1" spans="1:18">
      <c r="A51" s="11">
        <v>8</v>
      </c>
      <c r="B51" s="11" t="s">
        <v>459</v>
      </c>
      <c r="C51" s="11" t="s">
        <v>460</v>
      </c>
      <c r="D51" s="11">
        <v>2024</v>
      </c>
      <c r="E51" s="11" t="s">
        <v>20</v>
      </c>
      <c r="F51" s="11" t="s">
        <v>359</v>
      </c>
      <c r="G51" s="11">
        <v>83</v>
      </c>
      <c r="H51" s="16">
        <v>86.1</v>
      </c>
      <c r="I51" s="11">
        <v>71.5</v>
      </c>
      <c r="J51" s="11">
        <v>61</v>
      </c>
      <c r="K51" s="11">
        <f>G51*0.15+H51*0.7+I51*0.1+J51*0.05</f>
        <v>82.92</v>
      </c>
      <c r="L51" s="16">
        <v>3.61</v>
      </c>
      <c r="M51" s="11" t="s">
        <v>360</v>
      </c>
      <c r="N51" s="65">
        <v>149</v>
      </c>
      <c r="O51" s="65">
        <f t="shared" si="0"/>
        <v>19</v>
      </c>
      <c r="P51" s="66">
        <f t="shared" si="1"/>
        <v>0.12751677852349</v>
      </c>
      <c r="Q51" s="65">
        <f t="shared" si="2"/>
        <v>50</v>
      </c>
      <c r="R51" s="66">
        <f t="shared" si="3"/>
        <v>0.335570469798658</v>
      </c>
    </row>
    <row r="52" s="59" customFormat="1" spans="1:18">
      <c r="A52" s="11">
        <v>20</v>
      </c>
      <c r="B52" s="11" t="s">
        <v>461</v>
      </c>
      <c r="C52" s="11" t="s">
        <v>462</v>
      </c>
      <c r="D52" s="11">
        <v>2024</v>
      </c>
      <c r="E52" s="11" t="s">
        <v>20</v>
      </c>
      <c r="F52" s="11" t="s">
        <v>359</v>
      </c>
      <c r="G52" s="11">
        <v>89.5</v>
      </c>
      <c r="H52" s="16">
        <v>84</v>
      </c>
      <c r="I52" s="11">
        <v>73</v>
      </c>
      <c r="J52" s="11">
        <v>66</v>
      </c>
      <c r="K52" s="11">
        <f>G52*0.15+H52*0.7+I52*0.1+J52*0.05</f>
        <v>82.825</v>
      </c>
      <c r="L52" s="16">
        <v>3.4</v>
      </c>
      <c r="M52" s="11" t="s">
        <v>360</v>
      </c>
      <c r="N52" s="65">
        <v>149</v>
      </c>
      <c r="O52" s="65">
        <f t="shared" si="0"/>
        <v>45</v>
      </c>
      <c r="P52" s="66">
        <f t="shared" si="1"/>
        <v>0.302013422818792</v>
      </c>
      <c r="Q52" s="65">
        <f t="shared" si="2"/>
        <v>51</v>
      </c>
      <c r="R52" s="66">
        <f t="shared" si="3"/>
        <v>0.342281879194631</v>
      </c>
    </row>
    <row r="53" s="60" customFormat="1" spans="1:18">
      <c r="A53" s="65">
        <v>33</v>
      </c>
      <c r="B53" s="67" t="s">
        <v>463</v>
      </c>
      <c r="C53" s="67" t="s">
        <v>464</v>
      </c>
      <c r="D53" s="65">
        <v>2024</v>
      </c>
      <c r="E53" s="65" t="s">
        <v>20</v>
      </c>
      <c r="F53" s="65" t="s">
        <v>363</v>
      </c>
      <c r="G53" s="65">
        <v>95</v>
      </c>
      <c r="H53" s="65">
        <v>82.7</v>
      </c>
      <c r="I53" s="65">
        <v>71.5</v>
      </c>
      <c r="J53" s="68">
        <v>70.5</v>
      </c>
      <c r="K53" s="68">
        <f>G:G*0.15+H:H*0.7+I:I*0.1+J:J*0.05</f>
        <v>82.815</v>
      </c>
      <c r="L53" s="68">
        <v>3.27</v>
      </c>
      <c r="M53" s="65">
        <v>0</v>
      </c>
      <c r="N53" s="65">
        <v>149</v>
      </c>
      <c r="O53" s="65">
        <f t="shared" si="0"/>
        <v>67</v>
      </c>
      <c r="P53" s="66">
        <f t="shared" si="1"/>
        <v>0.449664429530201</v>
      </c>
      <c r="Q53" s="65">
        <f t="shared" si="2"/>
        <v>52</v>
      </c>
      <c r="R53" s="66">
        <f t="shared" si="3"/>
        <v>0.348993288590604</v>
      </c>
    </row>
    <row r="54" s="60" customFormat="1" spans="1:18">
      <c r="A54" s="11">
        <v>27</v>
      </c>
      <c r="B54" s="11" t="s">
        <v>465</v>
      </c>
      <c r="C54" s="11" t="s">
        <v>466</v>
      </c>
      <c r="D54" s="11">
        <v>2024</v>
      </c>
      <c r="E54" s="11" t="s">
        <v>20</v>
      </c>
      <c r="F54" s="11" t="s">
        <v>359</v>
      </c>
      <c r="G54" s="11">
        <v>82.5</v>
      </c>
      <c r="H54" s="16">
        <v>85.2</v>
      </c>
      <c r="I54" s="11">
        <v>77</v>
      </c>
      <c r="J54" s="11">
        <v>61.5</v>
      </c>
      <c r="K54" s="11">
        <f>G54*0.15+H54*0.7+I54*0.1+J54*0.05</f>
        <v>82.79</v>
      </c>
      <c r="L54" s="16">
        <v>3.52</v>
      </c>
      <c r="M54" s="11" t="s">
        <v>360</v>
      </c>
      <c r="N54" s="65">
        <v>149</v>
      </c>
      <c r="O54" s="65">
        <f t="shared" si="0"/>
        <v>28</v>
      </c>
      <c r="P54" s="66">
        <f t="shared" si="1"/>
        <v>0.187919463087248</v>
      </c>
      <c r="Q54" s="65">
        <f t="shared" si="2"/>
        <v>53</v>
      </c>
      <c r="R54" s="66">
        <f t="shared" si="3"/>
        <v>0.355704697986577</v>
      </c>
    </row>
    <row r="55" s="60" customFormat="1" spans="1:18">
      <c r="A55" s="5">
        <v>4</v>
      </c>
      <c r="B55" s="69" t="s">
        <v>467</v>
      </c>
      <c r="C55" s="144" t="s">
        <v>468</v>
      </c>
      <c r="D55" s="5">
        <v>2024</v>
      </c>
      <c r="E55" s="5" t="s">
        <v>20</v>
      </c>
      <c r="F55" s="5" t="s">
        <v>372</v>
      </c>
      <c r="G55" s="5">
        <v>85</v>
      </c>
      <c r="H55" s="5">
        <v>85.2</v>
      </c>
      <c r="I55" s="5">
        <v>71.5</v>
      </c>
      <c r="J55" s="5">
        <v>61.8</v>
      </c>
      <c r="K55" s="5">
        <f>SUM($G55*15%,$H55*70%,$I55*10%,$J55*5%)</f>
        <v>82.63</v>
      </c>
      <c r="L55" s="70">
        <v>3.52</v>
      </c>
      <c r="M55" s="5">
        <v>0</v>
      </c>
      <c r="N55" s="65">
        <v>149</v>
      </c>
      <c r="O55" s="65">
        <f t="shared" si="0"/>
        <v>28</v>
      </c>
      <c r="P55" s="66">
        <f t="shared" si="1"/>
        <v>0.187919463087248</v>
      </c>
      <c r="Q55" s="65">
        <f t="shared" si="2"/>
        <v>54</v>
      </c>
      <c r="R55" s="66">
        <f t="shared" si="3"/>
        <v>0.36241610738255</v>
      </c>
    </row>
    <row r="56" s="60" customFormat="1" spans="1:18">
      <c r="A56" s="65">
        <v>42</v>
      </c>
      <c r="B56" s="67" t="s">
        <v>469</v>
      </c>
      <c r="C56" s="67" t="s">
        <v>394</v>
      </c>
      <c r="D56" s="65">
        <v>2024</v>
      </c>
      <c r="E56" s="65" t="s">
        <v>20</v>
      </c>
      <c r="F56" s="65" t="s">
        <v>363</v>
      </c>
      <c r="G56" s="65">
        <v>90</v>
      </c>
      <c r="H56" s="65">
        <v>83.7</v>
      </c>
      <c r="I56" s="65">
        <v>74</v>
      </c>
      <c r="J56" s="68">
        <v>61</v>
      </c>
      <c r="K56" s="68">
        <f>G:G*0.15+H:H*0.7+I:I*0.1+J:J*0.05</f>
        <v>82.54</v>
      </c>
      <c r="L56" s="68">
        <v>3.37</v>
      </c>
      <c r="M56" s="65">
        <v>0</v>
      </c>
      <c r="N56" s="65">
        <v>149</v>
      </c>
      <c r="O56" s="65">
        <f t="shared" si="0"/>
        <v>50</v>
      </c>
      <c r="P56" s="66">
        <f t="shared" si="1"/>
        <v>0.335570469798658</v>
      </c>
      <c r="Q56" s="65">
        <f t="shared" si="2"/>
        <v>55</v>
      </c>
      <c r="R56" s="66">
        <f t="shared" si="3"/>
        <v>0.369127516778524</v>
      </c>
    </row>
    <row r="57" s="60" customFormat="1" spans="1:18">
      <c r="A57" s="5">
        <v>39</v>
      </c>
      <c r="B57" s="69" t="s">
        <v>470</v>
      </c>
      <c r="C57" s="144" t="s">
        <v>471</v>
      </c>
      <c r="D57" s="5">
        <v>2024</v>
      </c>
      <c r="E57" s="5" t="s">
        <v>20</v>
      </c>
      <c r="F57" s="5" t="s">
        <v>372</v>
      </c>
      <c r="G57" s="5">
        <v>82</v>
      </c>
      <c r="H57" s="5">
        <v>85.5</v>
      </c>
      <c r="I57" s="5">
        <v>73</v>
      </c>
      <c r="J57" s="5">
        <v>61</v>
      </c>
      <c r="K57" s="5">
        <f>SUM($G57*15%,$H57*70%,$I57*10%,$J57*5%)</f>
        <v>82.5</v>
      </c>
      <c r="L57" s="70">
        <v>3.55</v>
      </c>
      <c r="M57" s="5">
        <v>0</v>
      </c>
      <c r="N57" s="65">
        <v>149</v>
      </c>
      <c r="O57" s="65">
        <f t="shared" si="0"/>
        <v>26</v>
      </c>
      <c r="P57" s="66">
        <f t="shared" si="1"/>
        <v>0.174496644295302</v>
      </c>
      <c r="Q57" s="65">
        <f t="shared" si="2"/>
        <v>56</v>
      </c>
      <c r="R57" s="66">
        <f t="shared" si="3"/>
        <v>0.375838926174497</v>
      </c>
    </row>
    <row r="58" s="60" customFormat="1" ht="15" customHeight="1" spans="1:18">
      <c r="A58" s="11">
        <v>39</v>
      </c>
      <c r="B58" s="11" t="s">
        <v>472</v>
      </c>
      <c r="C58" s="11" t="s">
        <v>473</v>
      </c>
      <c r="D58" s="11">
        <v>2024</v>
      </c>
      <c r="E58" s="11" t="s">
        <v>20</v>
      </c>
      <c r="F58" s="11" t="s">
        <v>359</v>
      </c>
      <c r="G58" s="11">
        <v>85.5</v>
      </c>
      <c r="H58" s="16">
        <v>83.9</v>
      </c>
      <c r="I58" s="11">
        <v>73</v>
      </c>
      <c r="J58" s="11">
        <v>72.5</v>
      </c>
      <c r="K58" s="11">
        <f>G58*0.15+H58*0.7+I58*0.1+J58*0.05</f>
        <v>82.48</v>
      </c>
      <c r="L58" s="16">
        <v>3.39</v>
      </c>
      <c r="M58" s="11" t="s">
        <v>360</v>
      </c>
      <c r="N58" s="65">
        <v>149</v>
      </c>
      <c r="O58" s="65">
        <f t="shared" si="0"/>
        <v>48</v>
      </c>
      <c r="P58" s="66">
        <f t="shared" si="1"/>
        <v>0.322147651006711</v>
      </c>
      <c r="Q58" s="65">
        <f t="shared" si="2"/>
        <v>57</v>
      </c>
      <c r="R58" s="66">
        <f t="shared" si="3"/>
        <v>0.38255033557047</v>
      </c>
    </row>
    <row r="59" s="60" customFormat="1" spans="1:18">
      <c r="A59" s="65">
        <v>9</v>
      </c>
      <c r="B59" s="67" t="s">
        <v>474</v>
      </c>
      <c r="C59" s="67" t="s">
        <v>475</v>
      </c>
      <c r="D59" s="65">
        <v>2024</v>
      </c>
      <c r="E59" s="65" t="s">
        <v>20</v>
      </c>
      <c r="F59" s="65" t="s">
        <v>363</v>
      </c>
      <c r="G59" s="65">
        <v>88</v>
      </c>
      <c r="H59" s="65">
        <v>84.3</v>
      </c>
      <c r="I59" s="65">
        <v>70</v>
      </c>
      <c r="J59" s="68">
        <v>60.5</v>
      </c>
      <c r="K59" s="68">
        <f>G:G*0.15+H:H*0.7+I:I*0.1+J:J*0.05</f>
        <v>82.235</v>
      </c>
      <c r="L59" s="68">
        <v>3.43</v>
      </c>
      <c r="M59" s="65">
        <v>0</v>
      </c>
      <c r="N59" s="65">
        <v>149</v>
      </c>
      <c r="O59" s="65">
        <f t="shared" si="0"/>
        <v>40</v>
      </c>
      <c r="P59" s="66">
        <f t="shared" si="1"/>
        <v>0.268456375838926</v>
      </c>
      <c r="Q59" s="65">
        <f t="shared" si="2"/>
        <v>58</v>
      </c>
      <c r="R59" s="66">
        <f t="shared" si="3"/>
        <v>0.389261744966443</v>
      </c>
    </row>
    <row r="60" s="60" customFormat="1" spans="1:18">
      <c r="A60" s="65">
        <v>35</v>
      </c>
      <c r="B60" s="67" t="s">
        <v>476</v>
      </c>
      <c r="C60" s="67" t="s">
        <v>477</v>
      </c>
      <c r="D60" s="65">
        <v>2024</v>
      </c>
      <c r="E60" s="65" t="s">
        <v>20</v>
      </c>
      <c r="F60" s="65" t="s">
        <v>363</v>
      </c>
      <c r="G60" s="65">
        <v>100</v>
      </c>
      <c r="H60" s="65">
        <v>80.7</v>
      </c>
      <c r="I60" s="65">
        <v>73</v>
      </c>
      <c r="J60" s="68">
        <v>62.5</v>
      </c>
      <c r="K60" s="68">
        <f>G:G*0.15+H:H*0.7+I:I*0.1+J:J*0.05</f>
        <v>81.915</v>
      </c>
      <c r="L60" s="68">
        <v>3.07</v>
      </c>
      <c r="M60" s="65">
        <v>0</v>
      </c>
      <c r="N60" s="65">
        <v>149</v>
      </c>
      <c r="O60" s="65">
        <f t="shared" si="0"/>
        <v>87</v>
      </c>
      <c r="P60" s="66">
        <f t="shared" si="1"/>
        <v>0.583892617449664</v>
      </c>
      <c r="Q60" s="65">
        <f t="shared" si="2"/>
        <v>59</v>
      </c>
      <c r="R60" s="66">
        <f t="shared" si="3"/>
        <v>0.395973154362416</v>
      </c>
    </row>
    <row r="61" s="60" customFormat="1" spans="1:18">
      <c r="A61" s="65">
        <v>24</v>
      </c>
      <c r="B61" s="67" t="s">
        <v>478</v>
      </c>
      <c r="C61" s="67" t="s">
        <v>479</v>
      </c>
      <c r="D61" s="65">
        <v>2024</v>
      </c>
      <c r="E61" s="65" t="s">
        <v>20</v>
      </c>
      <c r="F61" s="65" t="s">
        <v>363</v>
      </c>
      <c r="G61" s="65">
        <v>80</v>
      </c>
      <c r="H61" s="65">
        <v>85.5</v>
      </c>
      <c r="I61" s="65">
        <v>70</v>
      </c>
      <c r="J61" s="68">
        <v>60</v>
      </c>
      <c r="K61" s="68">
        <f>G:G*0.15+H:H*0.7+I:I*0.1+J:J*0.05</f>
        <v>81.85</v>
      </c>
      <c r="L61" s="68">
        <v>3.55</v>
      </c>
      <c r="M61" s="65">
        <v>0</v>
      </c>
      <c r="N61" s="65">
        <v>149</v>
      </c>
      <c r="O61" s="65">
        <f t="shared" si="0"/>
        <v>26</v>
      </c>
      <c r="P61" s="66">
        <f t="shared" si="1"/>
        <v>0.174496644295302</v>
      </c>
      <c r="Q61" s="65">
        <f t="shared" si="2"/>
        <v>60</v>
      </c>
      <c r="R61" s="66">
        <f t="shared" si="3"/>
        <v>0.402684563758389</v>
      </c>
    </row>
    <row r="62" s="60" customFormat="1" spans="1:18">
      <c r="A62" s="65">
        <v>31</v>
      </c>
      <c r="B62" s="67" t="s">
        <v>480</v>
      </c>
      <c r="C62" s="67" t="s">
        <v>481</v>
      </c>
      <c r="D62" s="65">
        <v>2024</v>
      </c>
      <c r="E62" s="65" t="s">
        <v>20</v>
      </c>
      <c r="F62" s="65" t="s">
        <v>363</v>
      </c>
      <c r="G62" s="65">
        <v>87.5</v>
      </c>
      <c r="H62" s="65">
        <v>83.6</v>
      </c>
      <c r="I62" s="65">
        <v>71.5</v>
      </c>
      <c r="J62" s="68">
        <v>61</v>
      </c>
      <c r="K62" s="68">
        <f>G:G*0.15+H:H*0.7+I:I*0.1+J:J*0.05</f>
        <v>81.845</v>
      </c>
      <c r="L62" s="68">
        <v>3.36</v>
      </c>
      <c r="M62" s="65">
        <v>0</v>
      </c>
      <c r="N62" s="65">
        <v>149</v>
      </c>
      <c r="O62" s="65">
        <f t="shared" si="0"/>
        <v>51</v>
      </c>
      <c r="P62" s="66">
        <f t="shared" si="1"/>
        <v>0.342281879194631</v>
      </c>
      <c r="Q62" s="65">
        <f t="shared" si="2"/>
        <v>61</v>
      </c>
      <c r="R62" s="66">
        <f t="shared" si="3"/>
        <v>0.409395973154362</v>
      </c>
    </row>
    <row r="63" s="60" customFormat="1" spans="1:18">
      <c r="A63" s="11">
        <v>48</v>
      </c>
      <c r="B63" s="11" t="s">
        <v>482</v>
      </c>
      <c r="C63" s="11" t="s">
        <v>483</v>
      </c>
      <c r="D63" s="11">
        <v>2024</v>
      </c>
      <c r="E63" s="11" t="s">
        <v>20</v>
      </c>
      <c r="F63" s="11" t="s">
        <v>359</v>
      </c>
      <c r="G63" s="11">
        <v>87.5</v>
      </c>
      <c r="H63" s="16">
        <v>82.5</v>
      </c>
      <c r="I63" s="11">
        <v>73</v>
      </c>
      <c r="J63" s="11">
        <v>72.5</v>
      </c>
      <c r="K63" s="11">
        <f>G63*0.15+H63*0.7+I63*0.1+J63*0.05</f>
        <v>81.8</v>
      </c>
      <c r="L63" s="16">
        <v>3.25</v>
      </c>
      <c r="M63" s="11" t="s">
        <v>360</v>
      </c>
      <c r="N63" s="65">
        <v>149</v>
      </c>
      <c r="O63" s="65">
        <f t="shared" si="0"/>
        <v>72</v>
      </c>
      <c r="P63" s="66">
        <f t="shared" si="1"/>
        <v>0.483221476510067</v>
      </c>
      <c r="Q63" s="65">
        <f t="shared" si="2"/>
        <v>62</v>
      </c>
      <c r="R63" s="66">
        <f t="shared" si="3"/>
        <v>0.416107382550336</v>
      </c>
    </row>
    <row r="64" s="60" customFormat="1" spans="1:18">
      <c r="A64" s="65">
        <v>46</v>
      </c>
      <c r="B64" s="67" t="s">
        <v>484</v>
      </c>
      <c r="C64" s="67" t="s">
        <v>485</v>
      </c>
      <c r="D64" s="65">
        <v>2024</v>
      </c>
      <c r="E64" s="65" t="s">
        <v>20</v>
      </c>
      <c r="F64" s="65" t="s">
        <v>363</v>
      </c>
      <c r="G64" s="65">
        <v>80</v>
      </c>
      <c r="H64" s="65">
        <v>85</v>
      </c>
      <c r="I64" s="65">
        <v>71.5</v>
      </c>
      <c r="J64" s="68">
        <v>60.5</v>
      </c>
      <c r="K64" s="68">
        <f>G:G*0.15+H:H*0.7+I:I*0.1+J:J*0.05</f>
        <v>81.675</v>
      </c>
      <c r="L64" s="68">
        <v>3.5</v>
      </c>
      <c r="M64" s="65">
        <v>0</v>
      </c>
      <c r="N64" s="65">
        <v>149</v>
      </c>
      <c r="O64" s="65">
        <f t="shared" si="0"/>
        <v>32</v>
      </c>
      <c r="P64" s="66">
        <f t="shared" si="1"/>
        <v>0.214765100671141</v>
      </c>
      <c r="Q64" s="65">
        <f t="shared" si="2"/>
        <v>63</v>
      </c>
      <c r="R64" s="66">
        <f t="shared" si="3"/>
        <v>0.422818791946309</v>
      </c>
    </row>
    <row r="65" s="60" customFormat="1" spans="1:18">
      <c r="A65" s="11">
        <v>41</v>
      </c>
      <c r="B65" s="11" t="s">
        <v>486</v>
      </c>
      <c r="C65" s="11" t="s">
        <v>487</v>
      </c>
      <c r="D65" s="11">
        <v>2024</v>
      </c>
      <c r="E65" s="11" t="s">
        <v>20</v>
      </c>
      <c r="F65" s="11" t="s">
        <v>359</v>
      </c>
      <c r="G65" s="11">
        <v>88</v>
      </c>
      <c r="H65" s="16">
        <v>82.8</v>
      </c>
      <c r="I65" s="11">
        <v>72</v>
      </c>
      <c r="J65" s="11">
        <v>64</v>
      </c>
      <c r="K65" s="11">
        <f>G65*0.15+H65*0.7+I65*0.1+J65*0.05</f>
        <v>81.56</v>
      </c>
      <c r="L65" s="16">
        <v>3.28</v>
      </c>
      <c r="M65" s="11" t="s">
        <v>360</v>
      </c>
      <c r="N65" s="65">
        <v>149</v>
      </c>
      <c r="O65" s="65">
        <f t="shared" si="0"/>
        <v>64</v>
      </c>
      <c r="P65" s="66">
        <f t="shared" si="1"/>
        <v>0.429530201342282</v>
      </c>
      <c r="Q65" s="65">
        <f t="shared" si="2"/>
        <v>64</v>
      </c>
      <c r="R65" s="66">
        <f t="shared" si="3"/>
        <v>0.429530201342282</v>
      </c>
    </row>
    <row r="66" s="60" customFormat="1" spans="1:18">
      <c r="A66" s="11">
        <v>24</v>
      </c>
      <c r="B66" s="11" t="s">
        <v>488</v>
      </c>
      <c r="C66" s="11" t="s">
        <v>489</v>
      </c>
      <c r="D66" s="11">
        <v>2024</v>
      </c>
      <c r="E66" s="11" t="s">
        <v>20</v>
      </c>
      <c r="F66" s="11" t="s">
        <v>359</v>
      </c>
      <c r="G66" s="11">
        <v>83.5</v>
      </c>
      <c r="H66" s="16">
        <v>83.4</v>
      </c>
      <c r="I66" s="11">
        <v>73</v>
      </c>
      <c r="J66" s="11">
        <v>66.5</v>
      </c>
      <c r="K66" s="11">
        <f>G66*0.15+H66*0.7+I66*0.1+J66*0.05</f>
        <v>81.53</v>
      </c>
      <c r="L66" s="16">
        <v>3.34</v>
      </c>
      <c r="M66" s="11" t="s">
        <v>360</v>
      </c>
      <c r="N66" s="65">
        <v>149</v>
      </c>
      <c r="O66" s="65">
        <f t="shared" ref="O66:O129" si="4">RANK(H66,$H$2:$H$200)</f>
        <v>54</v>
      </c>
      <c r="P66" s="66">
        <f t="shared" ref="P66:P129" si="5">O66/N66</f>
        <v>0.36241610738255</v>
      </c>
      <c r="Q66" s="65">
        <f t="shared" ref="Q66:Q129" si="6">RANK(K66,$K$2:$K$200)</f>
        <v>65</v>
      </c>
      <c r="R66" s="66">
        <f t="shared" ref="R66:R129" si="7">Q66/N66</f>
        <v>0.436241610738255</v>
      </c>
    </row>
    <row r="67" s="60" customFormat="1" spans="1:18">
      <c r="A67" s="5">
        <v>25</v>
      </c>
      <c r="B67" s="69" t="s">
        <v>490</v>
      </c>
      <c r="C67" s="144" t="s">
        <v>491</v>
      </c>
      <c r="D67" s="5">
        <v>2024</v>
      </c>
      <c r="E67" s="5" t="s">
        <v>20</v>
      </c>
      <c r="F67" s="5" t="s">
        <v>372</v>
      </c>
      <c r="G67" s="5">
        <v>89</v>
      </c>
      <c r="H67" s="5">
        <v>82.7</v>
      </c>
      <c r="I67" s="5">
        <v>71.5</v>
      </c>
      <c r="J67" s="5">
        <v>61.5</v>
      </c>
      <c r="K67" s="5">
        <f>SUM(G67*15%,$H67*70%,$I67*10%,$J67*5%)</f>
        <v>81.465</v>
      </c>
      <c r="L67" s="70">
        <v>3.27</v>
      </c>
      <c r="M67" s="5">
        <v>0</v>
      </c>
      <c r="N67" s="65">
        <v>149</v>
      </c>
      <c r="O67" s="65">
        <f t="shared" si="4"/>
        <v>67</v>
      </c>
      <c r="P67" s="66">
        <f t="shared" si="5"/>
        <v>0.449664429530201</v>
      </c>
      <c r="Q67" s="65">
        <f t="shared" si="6"/>
        <v>66</v>
      </c>
      <c r="R67" s="66">
        <f t="shared" si="7"/>
        <v>0.442953020134228</v>
      </c>
    </row>
    <row r="68" s="60" customFormat="1" spans="1:18">
      <c r="A68" s="11">
        <v>34</v>
      </c>
      <c r="B68" s="11" t="s">
        <v>492</v>
      </c>
      <c r="C68" s="11" t="s">
        <v>493</v>
      </c>
      <c r="D68" s="11">
        <v>2024</v>
      </c>
      <c r="E68" s="11" t="s">
        <v>20</v>
      </c>
      <c r="F68" s="11" t="s">
        <v>359</v>
      </c>
      <c r="G68" s="11">
        <v>90.5</v>
      </c>
      <c r="H68" s="16">
        <v>82</v>
      </c>
      <c r="I68" s="11">
        <v>72.5</v>
      </c>
      <c r="J68" s="11">
        <v>62</v>
      </c>
      <c r="K68" s="11">
        <f>G68*0.15+H68*0.7+I68*0.1+J68*0.05</f>
        <v>81.325</v>
      </c>
      <c r="L68" s="16">
        <v>3.2</v>
      </c>
      <c r="M68" s="11" t="s">
        <v>360</v>
      </c>
      <c r="N68" s="65">
        <v>149</v>
      </c>
      <c r="O68" s="65">
        <f t="shared" si="4"/>
        <v>76</v>
      </c>
      <c r="P68" s="66">
        <f t="shared" si="5"/>
        <v>0.51006711409396</v>
      </c>
      <c r="Q68" s="65">
        <f t="shared" si="6"/>
        <v>67</v>
      </c>
      <c r="R68" s="66">
        <f t="shared" si="7"/>
        <v>0.449664429530201</v>
      </c>
    </row>
    <row r="69" s="60" customFormat="1" spans="1:18">
      <c r="A69" s="5">
        <v>44</v>
      </c>
      <c r="B69" s="69" t="s">
        <v>494</v>
      </c>
      <c r="C69" s="144" t="s">
        <v>495</v>
      </c>
      <c r="D69" s="5">
        <v>2024</v>
      </c>
      <c r="E69" s="5" t="s">
        <v>20</v>
      </c>
      <c r="F69" s="5" t="s">
        <v>372</v>
      </c>
      <c r="G69" s="5">
        <v>95.5</v>
      </c>
      <c r="H69" s="5">
        <v>80.6</v>
      </c>
      <c r="I69" s="5">
        <v>73</v>
      </c>
      <c r="J69" s="5">
        <v>65.5</v>
      </c>
      <c r="K69" s="5">
        <f>SUM(G69*15%,$H69*70%,$I69*10%,$J69*5%)</f>
        <v>81.32</v>
      </c>
      <c r="L69" s="70">
        <v>3.06</v>
      </c>
      <c r="M69" s="5">
        <v>0</v>
      </c>
      <c r="N69" s="65">
        <v>149</v>
      </c>
      <c r="O69" s="65">
        <f t="shared" si="4"/>
        <v>89</v>
      </c>
      <c r="P69" s="66">
        <f t="shared" si="5"/>
        <v>0.597315436241611</v>
      </c>
      <c r="Q69" s="65">
        <f t="shared" si="6"/>
        <v>68</v>
      </c>
      <c r="R69" s="66">
        <f t="shared" si="7"/>
        <v>0.456375838926175</v>
      </c>
    </row>
    <row r="70" s="60" customFormat="1" spans="1:18">
      <c r="A70" s="65">
        <v>34</v>
      </c>
      <c r="B70" s="67" t="s">
        <v>496</v>
      </c>
      <c r="C70" s="67" t="s">
        <v>497</v>
      </c>
      <c r="D70" s="65">
        <v>2024</v>
      </c>
      <c r="E70" s="65" t="s">
        <v>20</v>
      </c>
      <c r="F70" s="65" t="s">
        <v>363</v>
      </c>
      <c r="G70" s="65">
        <v>80</v>
      </c>
      <c r="H70" s="65">
        <v>84.7</v>
      </c>
      <c r="I70" s="65">
        <v>70</v>
      </c>
      <c r="J70" s="68">
        <v>60</v>
      </c>
      <c r="K70" s="68">
        <f>G:G*0.15+H:H*0.7+I:I*0.1+J:J*0.05</f>
        <v>81.29</v>
      </c>
      <c r="L70" s="68">
        <v>3.47</v>
      </c>
      <c r="M70" s="65">
        <v>0</v>
      </c>
      <c r="N70" s="65">
        <v>149</v>
      </c>
      <c r="O70" s="65">
        <f t="shared" si="4"/>
        <v>35</v>
      </c>
      <c r="P70" s="66">
        <f t="shared" si="5"/>
        <v>0.23489932885906</v>
      </c>
      <c r="Q70" s="65">
        <f t="shared" si="6"/>
        <v>69</v>
      </c>
      <c r="R70" s="66">
        <f t="shared" si="7"/>
        <v>0.463087248322148</v>
      </c>
    </row>
    <row r="71" s="60" customFormat="1" spans="1:18">
      <c r="A71" s="65">
        <v>20</v>
      </c>
      <c r="B71" s="67" t="s">
        <v>498</v>
      </c>
      <c r="C71" s="67" t="s">
        <v>499</v>
      </c>
      <c r="D71" s="65">
        <v>2024</v>
      </c>
      <c r="E71" s="65" t="s">
        <v>20</v>
      </c>
      <c r="F71" s="65" t="s">
        <v>363</v>
      </c>
      <c r="G71" s="65">
        <v>81</v>
      </c>
      <c r="H71" s="65">
        <v>84.4</v>
      </c>
      <c r="I71" s="65">
        <v>70</v>
      </c>
      <c r="J71" s="68">
        <v>60</v>
      </c>
      <c r="K71" s="68">
        <f>G:G*0.15+H:H*0.7+I:I*0.1+J:J*0.05</f>
        <v>81.23</v>
      </c>
      <c r="L71" s="68">
        <v>3.44</v>
      </c>
      <c r="M71" s="65">
        <v>0</v>
      </c>
      <c r="N71" s="65">
        <v>149</v>
      </c>
      <c r="O71" s="65">
        <f t="shared" si="4"/>
        <v>39</v>
      </c>
      <c r="P71" s="66">
        <f t="shared" si="5"/>
        <v>0.261744966442953</v>
      </c>
      <c r="Q71" s="65">
        <f t="shared" si="6"/>
        <v>70</v>
      </c>
      <c r="R71" s="66">
        <f t="shared" si="7"/>
        <v>0.469798657718121</v>
      </c>
    </row>
    <row r="72" s="60" customFormat="1" spans="1:18">
      <c r="A72" s="11">
        <v>37</v>
      </c>
      <c r="B72" s="11" t="s">
        <v>500</v>
      </c>
      <c r="C72" s="11" t="s">
        <v>501</v>
      </c>
      <c r="D72" s="11">
        <v>2024</v>
      </c>
      <c r="E72" s="11" t="s">
        <v>20</v>
      </c>
      <c r="F72" s="11" t="s">
        <v>359</v>
      </c>
      <c r="G72" s="11">
        <v>86</v>
      </c>
      <c r="H72" s="16">
        <v>83</v>
      </c>
      <c r="I72" s="11">
        <v>70</v>
      </c>
      <c r="J72" s="11">
        <v>64.5</v>
      </c>
      <c r="K72" s="11">
        <f>G72*0.15+H72*0.7+I72*0.1+J72*0.05</f>
        <v>81.225</v>
      </c>
      <c r="L72" s="16">
        <v>3.3</v>
      </c>
      <c r="M72" s="11" t="s">
        <v>360</v>
      </c>
      <c r="N72" s="65">
        <v>149</v>
      </c>
      <c r="O72" s="65">
        <f t="shared" si="4"/>
        <v>62</v>
      </c>
      <c r="P72" s="66">
        <f t="shared" si="5"/>
        <v>0.416107382550336</v>
      </c>
      <c r="Q72" s="65">
        <f t="shared" si="6"/>
        <v>71</v>
      </c>
      <c r="R72" s="66">
        <f t="shared" si="7"/>
        <v>0.476510067114094</v>
      </c>
    </row>
    <row r="73" s="60" customFormat="1" spans="1:18">
      <c r="A73" s="5">
        <v>24</v>
      </c>
      <c r="B73" s="69" t="s">
        <v>502</v>
      </c>
      <c r="C73" s="144" t="s">
        <v>503</v>
      </c>
      <c r="D73" s="5">
        <v>2024</v>
      </c>
      <c r="E73" s="5" t="s">
        <v>20</v>
      </c>
      <c r="F73" s="5" t="s">
        <v>372</v>
      </c>
      <c r="G73" s="5">
        <v>88.5</v>
      </c>
      <c r="H73" s="5">
        <v>82.6</v>
      </c>
      <c r="I73" s="5">
        <v>71</v>
      </c>
      <c r="J73" s="5">
        <v>60.5</v>
      </c>
      <c r="K73" s="5">
        <f>SUM($G73*15%,$H73*70%,$I73*10%,$J73*5%)</f>
        <v>81.22</v>
      </c>
      <c r="L73" s="70">
        <v>3.26</v>
      </c>
      <c r="M73" s="5">
        <v>0</v>
      </c>
      <c r="N73" s="65">
        <v>149</v>
      </c>
      <c r="O73" s="65">
        <f t="shared" si="4"/>
        <v>69</v>
      </c>
      <c r="P73" s="66">
        <f t="shared" si="5"/>
        <v>0.463087248322148</v>
      </c>
      <c r="Q73" s="65">
        <f t="shared" si="6"/>
        <v>72</v>
      </c>
      <c r="R73" s="66">
        <f t="shared" si="7"/>
        <v>0.483221476510067</v>
      </c>
    </row>
    <row r="74" s="60" customFormat="1" spans="1:18">
      <c r="A74" s="5">
        <v>14</v>
      </c>
      <c r="B74" s="69" t="s">
        <v>504</v>
      </c>
      <c r="C74" s="144" t="s">
        <v>505</v>
      </c>
      <c r="D74" s="5">
        <v>2024</v>
      </c>
      <c r="E74" s="5" t="s">
        <v>20</v>
      </c>
      <c r="F74" s="5" t="s">
        <v>372</v>
      </c>
      <c r="G74" s="5">
        <v>83</v>
      </c>
      <c r="H74" s="5">
        <v>83</v>
      </c>
      <c r="I74" s="5">
        <v>73</v>
      </c>
      <c r="J74" s="5">
        <v>60.5</v>
      </c>
      <c r="K74" s="5">
        <f>SUM($G74*15%,$H74*70%,$I74*10%,$J74*5%)</f>
        <v>80.875</v>
      </c>
      <c r="L74" s="70">
        <v>3.3</v>
      </c>
      <c r="M74" s="5">
        <v>0</v>
      </c>
      <c r="N74" s="65">
        <v>149</v>
      </c>
      <c r="O74" s="65">
        <f t="shared" si="4"/>
        <v>62</v>
      </c>
      <c r="P74" s="66">
        <f t="shared" si="5"/>
        <v>0.416107382550336</v>
      </c>
      <c r="Q74" s="65">
        <f t="shared" si="6"/>
        <v>73</v>
      </c>
      <c r="R74" s="66">
        <f t="shared" si="7"/>
        <v>0.48993288590604</v>
      </c>
    </row>
    <row r="75" s="60" customFormat="1" spans="1:18">
      <c r="A75" s="5">
        <v>22</v>
      </c>
      <c r="B75" s="69" t="s">
        <v>506</v>
      </c>
      <c r="C75" s="144" t="s">
        <v>507</v>
      </c>
      <c r="D75" s="5">
        <v>2024</v>
      </c>
      <c r="E75" s="5" t="s">
        <v>20</v>
      </c>
      <c r="F75" s="5" t="s">
        <v>372</v>
      </c>
      <c r="G75" s="5">
        <v>84.5</v>
      </c>
      <c r="H75" s="5">
        <v>82.4</v>
      </c>
      <c r="I75" s="5">
        <v>74.5</v>
      </c>
      <c r="J75" s="5">
        <v>61</v>
      </c>
      <c r="K75" s="5">
        <f>SUM($G75*15%,$H75*70%,$I75*10%,$J75*5%)</f>
        <v>80.855</v>
      </c>
      <c r="L75" s="70">
        <v>3.24</v>
      </c>
      <c r="M75" s="5">
        <v>0</v>
      </c>
      <c r="N75" s="65">
        <v>149</v>
      </c>
      <c r="O75" s="65">
        <f t="shared" si="4"/>
        <v>73</v>
      </c>
      <c r="P75" s="66">
        <f t="shared" si="5"/>
        <v>0.48993288590604</v>
      </c>
      <c r="Q75" s="65">
        <f t="shared" si="6"/>
        <v>74</v>
      </c>
      <c r="R75" s="66">
        <f t="shared" si="7"/>
        <v>0.496644295302013</v>
      </c>
    </row>
    <row r="76" s="60" customFormat="1" spans="1:18">
      <c r="A76" s="65">
        <v>37</v>
      </c>
      <c r="B76" s="67" t="s">
        <v>508</v>
      </c>
      <c r="C76" s="67" t="s">
        <v>509</v>
      </c>
      <c r="D76" s="65">
        <v>2024</v>
      </c>
      <c r="E76" s="65" t="s">
        <v>20</v>
      </c>
      <c r="F76" s="65" t="s">
        <v>363</v>
      </c>
      <c r="G76" s="65">
        <v>85</v>
      </c>
      <c r="H76" s="65">
        <v>82</v>
      </c>
      <c r="I76" s="65">
        <v>71.5</v>
      </c>
      <c r="J76" s="68">
        <v>67.6</v>
      </c>
      <c r="K76" s="68">
        <f>G:G*0.15+H:H*0.7+I:I*0.1+J:J*0.05</f>
        <v>80.68</v>
      </c>
      <c r="L76" s="68">
        <v>3.2</v>
      </c>
      <c r="M76" s="65">
        <v>0</v>
      </c>
      <c r="N76" s="65">
        <v>149</v>
      </c>
      <c r="O76" s="65">
        <f t="shared" si="4"/>
        <v>76</v>
      </c>
      <c r="P76" s="66">
        <f t="shared" si="5"/>
        <v>0.51006711409396</v>
      </c>
      <c r="Q76" s="65">
        <f t="shared" si="6"/>
        <v>75</v>
      </c>
      <c r="R76" s="66">
        <f t="shared" si="7"/>
        <v>0.503355704697987</v>
      </c>
    </row>
    <row r="77" s="60" customFormat="1" spans="1:18">
      <c r="A77" s="5">
        <v>8</v>
      </c>
      <c r="B77" s="69" t="s">
        <v>510</v>
      </c>
      <c r="C77" s="144" t="s">
        <v>511</v>
      </c>
      <c r="D77" s="5">
        <v>2024</v>
      </c>
      <c r="E77" s="5" t="s">
        <v>20</v>
      </c>
      <c r="F77" s="5" t="s">
        <v>372</v>
      </c>
      <c r="G77" s="5">
        <v>86.5</v>
      </c>
      <c r="H77" s="5">
        <v>81.7</v>
      </c>
      <c r="I77" s="5">
        <v>71.5</v>
      </c>
      <c r="J77" s="5">
        <v>63</v>
      </c>
      <c r="K77" s="5">
        <f>SUM($G77*15%,$H77*70%,$I77*10%,$J77*5%)</f>
        <v>80.465</v>
      </c>
      <c r="L77" s="70">
        <v>3.17</v>
      </c>
      <c r="M77" s="5">
        <v>0</v>
      </c>
      <c r="N77" s="65">
        <v>149</v>
      </c>
      <c r="O77" s="65">
        <f t="shared" si="4"/>
        <v>78</v>
      </c>
      <c r="P77" s="66">
        <f t="shared" si="5"/>
        <v>0.523489932885906</v>
      </c>
      <c r="Q77" s="65">
        <f t="shared" si="6"/>
        <v>76</v>
      </c>
      <c r="R77" s="66">
        <f t="shared" si="7"/>
        <v>0.51006711409396</v>
      </c>
    </row>
    <row r="78" s="60" customFormat="1" spans="1:18">
      <c r="A78" s="11">
        <v>11</v>
      </c>
      <c r="B78" s="11" t="s">
        <v>512</v>
      </c>
      <c r="C78" s="11" t="s">
        <v>513</v>
      </c>
      <c r="D78" s="11">
        <v>2024</v>
      </c>
      <c r="E78" s="11" t="s">
        <v>20</v>
      </c>
      <c r="F78" s="11" t="s">
        <v>359</v>
      </c>
      <c r="G78" s="11">
        <v>81</v>
      </c>
      <c r="H78" s="16">
        <v>83.3</v>
      </c>
      <c r="I78" s="11">
        <v>70</v>
      </c>
      <c r="J78" s="11">
        <v>60</v>
      </c>
      <c r="K78" s="11">
        <f>G78*0.15+H78*0.7+I78*0.1+J78*0.05</f>
        <v>80.46</v>
      </c>
      <c r="L78" s="16">
        <v>3.33</v>
      </c>
      <c r="M78" s="11" t="s">
        <v>360</v>
      </c>
      <c r="N78" s="65">
        <v>149</v>
      </c>
      <c r="O78" s="65">
        <f t="shared" si="4"/>
        <v>57</v>
      </c>
      <c r="P78" s="66">
        <f t="shared" si="5"/>
        <v>0.38255033557047</v>
      </c>
      <c r="Q78" s="65">
        <f t="shared" si="6"/>
        <v>77</v>
      </c>
      <c r="R78" s="66">
        <f t="shared" si="7"/>
        <v>0.516778523489933</v>
      </c>
    </row>
    <row r="79" s="60" customFormat="1" spans="1:18">
      <c r="A79" s="5">
        <v>50</v>
      </c>
      <c r="B79" s="144" t="s">
        <v>514</v>
      </c>
      <c r="C79" s="69" t="s">
        <v>515</v>
      </c>
      <c r="D79" s="5">
        <v>2024</v>
      </c>
      <c r="E79" s="5" t="s">
        <v>20</v>
      </c>
      <c r="F79" s="5" t="s">
        <v>372</v>
      </c>
      <c r="G79" s="5">
        <v>82.5</v>
      </c>
      <c r="H79" s="5">
        <v>82.6</v>
      </c>
      <c r="I79" s="5">
        <v>72</v>
      </c>
      <c r="J79" s="5">
        <v>60.5</v>
      </c>
      <c r="K79" s="5">
        <f>SUM($G79*15%,$H79*70%,$I79*10%,$J79*5%)</f>
        <v>80.42</v>
      </c>
      <c r="L79" s="70">
        <v>3.26</v>
      </c>
      <c r="M79" s="5">
        <v>0</v>
      </c>
      <c r="N79" s="65">
        <v>149</v>
      </c>
      <c r="O79" s="65">
        <f t="shared" si="4"/>
        <v>69</v>
      </c>
      <c r="P79" s="66">
        <f t="shared" si="5"/>
        <v>0.463087248322148</v>
      </c>
      <c r="Q79" s="65">
        <f t="shared" si="6"/>
        <v>78</v>
      </c>
      <c r="R79" s="66">
        <f t="shared" si="7"/>
        <v>0.523489932885906</v>
      </c>
    </row>
    <row r="80" s="60" customFormat="1" spans="1:18">
      <c r="A80" s="11">
        <v>31</v>
      </c>
      <c r="B80" s="11" t="s">
        <v>516</v>
      </c>
      <c r="C80" s="11" t="s">
        <v>517</v>
      </c>
      <c r="D80" s="11">
        <v>2024</v>
      </c>
      <c r="E80" s="11" t="s">
        <v>20</v>
      </c>
      <c r="F80" s="11" t="s">
        <v>359</v>
      </c>
      <c r="G80" s="11">
        <v>87.5</v>
      </c>
      <c r="H80" s="16">
        <v>80.9</v>
      </c>
      <c r="I80" s="11">
        <v>71.5</v>
      </c>
      <c r="J80" s="11">
        <v>69</v>
      </c>
      <c r="K80" s="11">
        <f>G80*0.15+H80*0.7+I80*0.1+J80*0.05</f>
        <v>80.355</v>
      </c>
      <c r="L80" s="16">
        <v>3.09</v>
      </c>
      <c r="M80" s="11" t="s">
        <v>360</v>
      </c>
      <c r="N80" s="65">
        <v>149</v>
      </c>
      <c r="O80" s="65">
        <f t="shared" si="4"/>
        <v>85</v>
      </c>
      <c r="P80" s="66">
        <f t="shared" si="5"/>
        <v>0.570469798657718</v>
      </c>
      <c r="Q80" s="65">
        <f t="shared" si="6"/>
        <v>79</v>
      </c>
      <c r="R80" s="66">
        <f t="shared" si="7"/>
        <v>0.530201342281879</v>
      </c>
    </row>
    <row r="81" s="60" customFormat="1" spans="1:18">
      <c r="A81" s="11">
        <v>30</v>
      </c>
      <c r="B81" s="11" t="s">
        <v>518</v>
      </c>
      <c r="C81" s="11" t="s">
        <v>519</v>
      </c>
      <c r="D81" s="11">
        <v>2024</v>
      </c>
      <c r="E81" s="11" t="s">
        <v>20</v>
      </c>
      <c r="F81" s="11" t="s">
        <v>359</v>
      </c>
      <c r="G81" s="11">
        <v>80</v>
      </c>
      <c r="H81" s="16">
        <v>83.1</v>
      </c>
      <c r="I81" s="11">
        <v>70</v>
      </c>
      <c r="J81" s="11">
        <v>60</v>
      </c>
      <c r="K81" s="11">
        <f>G81*0.15+H81*0.7+I81*0.1+J81*0.05</f>
        <v>80.17</v>
      </c>
      <c r="L81" s="16">
        <v>3.31</v>
      </c>
      <c r="M81" s="11" t="s">
        <v>360</v>
      </c>
      <c r="N81" s="65">
        <v>149</v>
      </c>
      <c r="O81" s="65">
        <f t="shared" si="4"/>
        <v>61</v>
      </c>
      <c r="P81" s="66">
        <f t="shared" si="5"/>
        <v>0.409395973154362</v>
      </c>
      <c r="Q81" s="65">
        <f t="shared" si="6"/>
        <v>80</v>
      </c>
      <c r="R81" s="66">
        <f t="shared" si="7"/>
        <v>0.536912751677852</v>
      </c>
    </row>
    <row r="82" s="60" customFormat="1" spans="1:18">
      <c r="A82" s="5">
        <v>27</v>
      </c>
      <c r="B82" s="69" t="s">
        <v>520</v>
      </c>
      <c r="C82" s="144" t="s">
        <v>521</v>
      </c>
      <c r="D82" s="5">
        <v>2024</v>
      </c>
      <c r="E82" s="5" t="s">
        <v>20</v>
      </c>
      <c r="F82" s="5" t="s">
        <v>372</v>
      </c>
      <c r="G82" s="5">
        <v>86</v>
      </c>
      <c r="H82" s="5">
        <v>81.6</v>
      </c>
      <c r="I82" s="5">
        <v>70</v>
      </c>
      <c r="J82" s="5">
        <v>61</v>
      </c>
      <c r="K82" s="5">
        <f>SUM(G82*15%,$H82*70%,$I82*10%,$J82*5%)</f>
        <v>80.07</v>
      </c>
      <c r="L82" s="70">
        <v>3.16</v>
      </c>
      <c r="M82" s="5">
        <v>0</v>
      </c>
      <c r="N82" s="65">
        <v>149</v>
      </c>
      <c r="O82" s="65">
        <f t="shared" si="4"/>
        <v>80</v>
      </c>
      <c r="P82" s="66">
        <f t="shared" si="5"/>
        <v>0.536912751677852</v>
      </c>
      <c r="Q82" s="65">
        <f t="shared" si="6"/>
        <v>81</v>
      </c>
      <c r="R82" s="66">
        <f t="shared" si="7"/>
        <v>0.543624161073825</v>
      </c>
    </row>
    <row r="83" s="60" customFormat="1" spans="1:18">
      <c r="A83" s="5">
        <v>1</v>
      </c>
      <c r="B83" s="69" t="s">
        <v>522</v>
      </c>
      <c r="C83" s="144" t="s">
        <v>523</v>
      </c>
      <c r="D83" s="5">
        <v>2024</v>
      </c>
      <c r="E83" s="5" t="s">
        <v>20</v>
      </c>
      <c r="F83" s="5" t="s">
        <v>372</v>
      </c>
      <c r="G83" s="5">
        <v>83</v>
      </c>
      <c r="H83" s="5">
        <v>82.2</v>
      </c>
      <c r="I83" s="5">
        <v>70</v>
      </c>
      <c r="J83" s="5">
        <v>60</v>
      </c>
      <c r="K83" s="5">
        <f>SUM(G83*15%,$H83*70%,$I83*10%,$J83*5%)</f>
        <v>79.99</v>
      </c>
      <c r="L83" s="70">
        <v>3.22</v>
      </c>
      <c r="M83" s="5">
        <v>0</v>
      </c>
      <c r="N83" s="65">
        <v>149</v>
      </c>
      <c r="O83" s="65">
        <f t="shared" si="4"/>
        <v>75</v>
      </c>
      <c r="P83" s="66">
        <f t="shared" si="5"/>
        <v>0.503355704697987</v>
      </c>
      <c r="Q83" s="65">
        <f t="shared" si="6"/>
        <v>82</v>
      </c>
      <c r="R83" s="66">
        <f t="shared" si="7"/>
        <v>0.550335570469799</v>
      </c>
    </row>
    <row r="84" s="60" customFormat="1" spans="1:18">
      <c r="A84" s="65">
        <v>22</v>
      </c>
      <c r="B84" s="67" t="s">
        <v>524</v>
      </c>
      <c r="C84" s="67" t="s">
        <v>525</v>
      </c>
      <c r="D84" s="65">
        <v>2024</v>
      </c>
      <c r="E84" s="65" t="s">
        <v>20</v>
      </c>
      <c r="F84" s="65" t="s">
        <v>363</v>
      </c>
      <c r="G84" s="65">
        <v>82</v>
      </c>
      <c r="H84" s="65">
        <v>82.3</v>
      </c>
      <c r="I84" s="65">
        <v>70</v>
      </c>
      <c r="J84" s="68">
        <v>60.5</v>
      </c>
      <c r="K84" s="68">
        <f>G:G*0.15+H:H*0.7+I:I*0.1+J:J*0.05</f>
        <v>79.935</v>
      </c>
      <c r="L84" s="68">
        <v>3.23</v>
      </c>
      <c r="M84" s="65">
        <v>0</v>
      </c>
      <c r="N84" s="65">
        <v>149</v>
      </c>
      <c r="O84" s="65">
        <f t="shared" si="4"/>
        <v>74</v>
      </c>
      <c r="P84" s="66">
        <f t="shared" si="5"/>
        <v>0.496644295302013</v>
      </c>
      <c r="Q84" s="65">
        <f t="shared" si="6"/>
        <v>83</v>
      </c>
      <c r="R84" s="66">
        <f t="shared" si="7"/>
        <v>0.557046979865772</v>
      </c>
    </row>
    <row r="85" s="60" customFormat="1" spans="1:18">
      <c r="A85" s="5">
        <v>11</v>
      </c>
      <c r="B85" s="69" t="s">
        <v>526</v>
      </c>
      <c r="C85" s="144" t="s">
        <v>527</v>
      </c>
      <c r="D85" s="5">
        <v>2024</v>
      </c>
      <c r="E85" s="5" t="s">
        <v>20</v>
      </c>
      <c r="F85" s="5" t="s">
        <v>372</v>
      </c>
      <c r="G85" s="5">
        <v>87</v>
      </c>
      <c r="H85" s="5">
        <v>79.9</v>
      </c>
      <c r="I85" s="5">
        <v>70.5</v>
      </c>
      <c r="J85" s="5">
        <v>68</v>
      </c>
      <c r="K85" s="5">
        <f>SUM(G85*15%,$H85*70%,$I85*10%,$J85*5%)</f>
        <v>79.43</v>
      </c>
      <c r="L85" s="70">
        <v>2.99</v>
      </c>
      <c r="M85" s="5">
        <v>1</v>
      </c>
      <c r="N85" s="65">
        <v>149</v>
      </c>
      <c r="O85" s="65">
        <f t="shared" si="4"/>
        <v>92</v>
      </c>
      <c r="P85" s="66">
        <f t="shared" si="5"/>
        <v>0.61744966442953</v>
      </c>
      <c r="Q85" s="65">
        <f t="shared" si="6"/>
        <v>84</v>
      </c>
      <c r="R85" s="66">
        <f t="shared" si="7"/>
        <v>0.563758389261745</v>
      </c>
    </row>
    <row r="86" s="60" customFormat="1" spans="1:18">
      <c r="A86" s="65">
        <v>4</v>
      </c>
      <c r="B86" s="67" t="s">
        <v>528</v>
      </c>
      <c r="C86" s="67" t="s">
        <v>529</v>
      </c>
      <c r="D86" s="65">
        <v>2024</v>
      </c>
      <c r="E86" s="65" t="s">
        <v>20</v>
      </c>
      <c r="F86" s="65" t="s">
        <v>363</v>
      </c>
      <c r="G86" s="65">
        <v>84</v>
      </c>
      <c r="H86" s="65">
        <v>81</v>
      </c>
      <c r="I86" s="65">
        <v>70</v>
      </c>
      <c r="J86" s="68">
        <v>61</v>
      </c>
      <c r="K86" s="68">
        <f>G:G*0.15+H:H*0.7+I:I*0.1+J:J*0.05</f>
        <v>79.35</v>
      </c>
      <c r="L86" s="68">
        <v>3.1</v>
      </c>
      <c r="M86" s="65">
        <v>0</v>
      </c>
      <c r="N86" s="65">
        <v>149</v>
      </c>
      <c r="O86" s="65">
        <f t="shared" si="4"/>
        <v>83</v>
      </c>
      <c r="P86" s="66">
        <f t="shared" si="5"/>
        <v>0.557046979865772</v>
      </c>
      <c r="Q86" s="65">
        <f t="shared" si="6"/>
        <v>85</v>
      </c>
      <c r="R86" s="66">
        <f t="shared" si="7"/>
        <v>0.570469798657718</v>
      </c>
    </row>
    <row r="87" s="60" customFormat="1" spans="1:18">
      <c r="A87" s="11">
        <v>44</v>
      </c>
      <c r="B87" s="11" t="s">
        <v>530</v>
      </c>
      <c r="C87" s="11" t="s">
        <v>531</v>
      </c>
      <c r="D87" s="11">
        <v>2024</v>
      </c>
      <c r="E87" s="11" t="s">
        <v>20</v>
      </c>
      <c r="F87" s="11" t="s">
        <v>359</v>
      </c>
      <c r="G87" s="11">
        <v>81</v>
      </c>
      <c r="H87" s="16">
        <v>81.3</v>
      </c>
      <c r="I87" s="11">
        <v>70.5</v>
      </c>
      <c r="J87" s="11">
        <v>62</v>
      </c>
      <c r="K87" s="11">
        <f>G87*0.15+H87*0.7+I87*0.1+J87*0.05</f>
        <v>79.21</v>
      </c>
      <c r="L87" s="16">
        <v>3.13</v>
      </c>
      <c r="M87" s="11" t="s">
        <v>360</v>
      </c>
      <c r="N87" s="65">
        <v>149</v>
      </c>
      <c r="O87" s="65">
        <f t="shared" si="4"/>
        <v>82</v>
      </c>
      <c r="P87" s="66">
        <f t="shared" si="5"/>
        <v>0.550335570469799</v>
      </c>
      <c r="Q87" s="65">
        <f t="shared" si="6"/>
        <v>86</v>
      </c>
      <c r="R87" s="66">
        <f t="shared" si="7"/>
        <v>0.577181208053691</v>
      </c>
    </row>
    <row r="88" s="60" customFormat="1" spans="1:18">
      <c r="A88" s="65">
        <v>17</v>
      </c>
      <c r="B88" s="67" t="s">
        <v>532</v>
      </c>
      <c r="C88" s="67" t="s">
        <v>533</v>
      </c>
      <c r="D88" s="65">
        <v>2024</v>
      </c>
      <c r="E88" s="65" t="s">
        <v>20</v>
      </c>
      <c r="F88" s="65" t="s">
        <v>363</v>
      </c>
      <c r="G88" s="65">
        <v>80</v>
      </c>
      <c r="H88" s="65">
        <v>81.7</v>
      </c>
      <c r="I88" s="65">
        <v>70</v>
      </c>
      <c r="J88" s="68">
        <v>60</v>
      </c>
      <c r="K88" s="68">
        <f>G:G*0.15+H:H*0.7+I:I*0.1+J:J*0.05</f>
        <v>79.19</v>
      </c>
      <c r="L88" s="68">
        <v>3.17</v>
      </c>
      <c r="M88" s="65">
        <v>0</v>
      </c>
      <c r="N88" s="65">
        <v>149</v>
      </c>
      <c r="O88" s="65">
        <f t="shared" si="4"/>
        <v>78</v>
      </c>
      <c r="P88" s="66">
        <f t="shared" si="5"/>
        <v>0.523489932885906</v>
      </c>
      <c r="Q88" s="65">
        <f t="shared" si="6"/>
        <v>87</v>
      </c>
      <c r="R88" s="66">
        <f t="shared" si="7"/>
        <v>0.583892617449664</v>
      </c>
    </row>
    <row r="89" s="60" customFormat="1" spans="1:18">
      <c r="A89" s="5">
        <v>19</v>
      </c>
      <c r="B89" s="69" t="s">
        <v>534</v>
      </c>
      <c r="C89" s="144" t="s">
        <v>535</v>
      </c>
      <c r="D89" s="5">
        <v>2024</v>
      </c>
      <c r="E89" s="5" t="s">
        <v>20</v>
      </c>
      <c r="F89" s="5" t="s">
        <v>372</v>
      </c>
      <c r="G89" s="5">
        <v>82</v>
      </c>
      <c r="H89" s="5">
        <v>80.5</v>
      </c>
      <c r="I89" s="5">
        <v>72.5</v>
      </c>
      <c r="J89" s="5">
        <v>64</v>
      </c>
      <c r="K89" s="5">
        <f>SUM(G89*15%,$H89*70%,$I89*10%,$J89*5%)</f>
        <v>79.1</v>
      </c>
      <c r="L89" s="70">
        <v>3.05</v>
      </c>
      <c r="M89" s="5">
        <v>0</v>
      </c>
      <c r="N89" s="65">
        <v>149</v>
      </c>
      <c r="O89" s="65">
        <f t="shared" si="4"/>
        <v>90</v>
      </c>
      <c r="P89" s="66">
        <f t="shared" si="5"/>
        <v>0.604026845637584</v>
      </c>
      <c r="Q89" s="65">
        <f t="shared" si="6"/>
        <v>88</v>
      </c>
      <c r="R89" s="66">
        <f t="shared" si="7"/>
        <v>0.590604026845638</v>
      </c>
    </row>
    <row r="90" s="60" customFormat="1" spans="1:18">
      <c r="A90" s="5">
        <v>10</v>
      </c>
      <c r="B90" s="69" t="s">
        <v>536</v>
      </c>
      <c r="C90" s="144" t="s">
        <v>537</v>
      </c>
      <c r="D90" s="5">
        <v>2024</v>
      </c>
      <c r="E90" s="5" t="s">
        <v>20</v>
      </c>
      <c r="F90" s="5" t="s">
        <v>372</v>
      </c>
      <c r="G90" s="5">
        <v>82</v>
      </c>
      <c r="H90" s="5">
        <v>80.7</v>
      </c>
      <c r="I90" s="5">
        <v>72</v>
      </c>
      <c r="J90" s="5">
        <v>61</v>
      </c>
      <c r="K90" s="5">
        <f>SUM($G90*15%,$H90*70%,$I90*10%,$J90*5%)</f>
        <v>79.04</v>
      </c>
      <c r="L90" s="70">
        <v>3.07</v>
      </c>
      <c r="M90" s="5">
        <v>0</v>
      </c>
      <c r="N90" s="65">
        <v>149</v>
      </c>
      <c r="O90" s="65">
        <f t="shared" si="4"/>
        <v>87</v>
      </c>
      <c r="P90" s="66">
        <f t="shared" si="5"/>
        <v>0.583892617449664</v>
      </c>
      <c r="Q90" s="65">
        <f t="shared" si="6"/>
        <v>89</v>
      </c>
      <c r="R90" s="66">
        <f t="shared" si="7"/>
        <v>0.597315436241611</v>
      </c>
    </row>
    <row r="91" s="60" customFormat="1" spans="1:18">
      <c r="A91" s="5">
        <v>36</v>
      </c>
      <c r="B91" s="69" t="s">
        <v>538</v>
      </c>
      <c r="C91" s="144" t="s">
        <v>539</v>
      </c>
      <c r="D91" s="5">
        <v>2024</v>
      </c>
      <c r="E91" s="5" t="s">
        <v>20</v>
      </c>
      <c r="F91" s="5" t="s">
        <v>372</v>
      </c>
      <c r="G91" s="5">
        <v>94</v>
      </c>
      <c r="H91" s="5">
        <v>78.4</v>
      </c>
      <c r="I91" s="5">
        <v>70</v>
      </c>
      <c r="J91" s="5">
        <v>60.5</v>
      </c>
      <c r="K91" s="5">
        <f>SUM(G91*15%,$H91*70%,$I91*10%,$J91*5%)</f>
        <v>79.005</v>
      </c>
      <c r="L91" s="70">
        <v>2.84</v>
      </c>
      <c r="M91" s="5">
        <v>0</v>
      </c>
      <c r="N91" s="65">
        <v>149</v>
      </c>
      <c r="O91" s="65">
        <f t="shared" si="4"/>
        <v>105</v>
      </c>
      <c r="P91" s="66">
        <f t="shared" si="5"/>
        <v>0.704697986577181</v>
      </c>
      <c r="Q91" s="65">
        <f t="shared" si="6"/>
        <v>90</v>
      </c>
      <c r="R91" s="66">
        <f t="shared" si="7"/>
        <v>0.604026845637584</v>
      </c>
    </row>
    <row r="92" s="60" customFormat="1" spans="1:18">
      <c r="A92" s="11">
        <v>33</v>
      </c>
      <c r="B92" s="11" t="s">
        <v>540</v>
      </c>
      <c r="C92" s="11" t="s">
        <v>541</v>
      </c>
      <c r="D92" s="11">
        <v>2024</v>
      </c>
      <c r="E92" s="11" t="s">
        <v>20</v>
      </c>
      <c r="F92" s="11" t="s">
        <v>359</v>
      </c>
      <c r="G92" s="11">
        <v>81</v>
      </c>
      <c r="H92" s="16">
        <v>81</v>
      </c>
      <c r="I92" s="11">
        <v>70</v>
      </c>
      <c r="J92" s="11">
        <v>60</v>
      </c>
      <c r="K92" s="11">
        <f>G92*0.15+H92*0.7+I92*0.1+J92*0.05</f>
        <v>78.85</v>
      </c>
      <c r="L92" s="16">
        <v>3.11</v>
      </c>
      <c r="M92" s="11" t="s">
        <v>360</v>
      </c>
      <c r="N92" s="65">
        <v>149</v>
      </c>
      <c r="O92" s="65">
        <f t="shared" si="4"/>
        <v>83</v>
      </c>
      <c r="P92" s="66">
        <f t="shared" si="5"/>
        <v>0.557046979865772</v>
      </c>
      <c r="Q92" s="65">
        <f t="shared" si="6"/>
        <v>91</v>
      </c>
      <c r="R92" s="66">
        <f t="shared" si="7"/>
        <v>0.610738255033557</v>
      </c>
    </row>
    <row r="93" s="60" customFormat="1" spans="1:18">
      <c r="A93" s="5">
        <v>18</v>
      </c>
      <c r="B93" s="69" t="s">
        <v>542</v>
      </c>
      <c r="C93" s="144" t="s">
        <v>543</v>
      </c>
      <c r="D93" s="5">
        <v>2024</v>
      </c>
      <c r="E93" s="5" t="s">
        <v>20</v>
      </c>
      <c r="F93" s="5" t="s">
        <v>372</v>
      </c>
      <c r="G93" s="5">
        <v>86</v>
      </c>
      <c r="H93" s="5">
        <v>79.3</v>
      </c>
      <c r="I93" s="5">
        <v>73</v>
      </c>
      <c r="J93" s="5">
        <v>62.5</v>
      </c>
      <c r="K93" s="5">
        <f>SUM($G93*15%,$H93*70%,$I93*10%,$J93*5%)</f>
        <v>78.835</v>
      </c>
      <c r="L93" s="70">
        <v>2.93</v>
      </c>
      <c r="M93" s="5">
        <v>0</v>
      </c>
      <c r="N93" s="65">
        <v>149</v>
      </c>
      <c r="O93" s="65">
        <f t="shared" si="4"/>
        <v>98</v>
      </c>
      <c r="P93" s="66">
        <f t="shared" si="5"/>
        <v>0.657718120805369</v>
      </c>
      <c r="Q93" s="65">
        <f t="shared" si="6"/>
        <v>92</v>
      </c>
      <c r="R93" s="66">
        <f t="shared" si="7"/>
        <v>0.61744966442953</v>
      </c>
    </row>
    <row r="94" s="60" customFormat="1" spans="1:18">
      <c r="A94" s="5">
        <v>21</v>
      </c>
      <c r="B94" s="69" t="s">
        <v>544</v>
      </c>
      <c r="C94" s="144" t="s">
        <v>545</v>
      </c>
      <c r="D94" s="5">
        <v>2024</v>
      </c>
      <c r="E94" s="5" t="s">
        <v>20</v>
      </c>
      <c r="F94" s="5" t="s">
        <v>372</v>
      </c>
      <c r="G94" s="5">
        <v>87</v>
      </c>
      <c r="H94" s="5">
        <v>79.5</v>
      </c>
      <c r="I94" s="5">
        <v>70</v>
      </c>
      <c r="J94" s="5">
        <v>60.5</v>
      </c>
      <c r="K94" s="5">
        <f>SUM(G94*15%,$H94*70%,$I94*10%,$J94*5%)</f>
        <v>78.725</v>
      </c>
      <c r="L94" s="70">
        <v>2.95</v>
      </c>
      <c r="M94" s="5">
        <v>0</v>
      </c>
      <c r="N94" s="65">
        <v>149</v>
      </c>
      <c r="O94" s="65">
        <f t="shared" si="4"/>
        <v>96</v>
      </c>
      <c r="P94" s="66">
        <f t="shared" si="5"/>
        <v>0.644295302013423</v>
      </c>
      <c r="Q94" s="65">
        <f t="shared" si="6"/>
        <v>93</v>
      </c>
      <c r="R94" s="66">
        <f t="shared" si="7"/>
        <v>0.624161073825503</v>
      </c>
    </row>
    <row r="95" s="60" customFormat="1" spans="1:18">
      <c r="A95" s="65">
        <v>32</v>
      </c>
      <c r="B95" s="67" t="s">
        <v>546</v>
      </c>
      <c r="C95" s="67" t="s">
        <v>547</v>
      </c>
      <c r="D95" s="65">
        <v>2024</v>
      </c>
      <c r="E95" s="65" t="s">
        <v>20</v>
      </c>
      <c r="F95" s="65" t="s">
        <v>363</v>
      </c>
      <c r="G95" s="65">
        <v>84</v>
      </c>
      <c r="H95" s="65">
        <v>79.9</v>
      </c>
      <c r="I95" s="65">
        <v>70.5</v>
      </c>
      <c r="J95" s="68">
        <v>62</v>
      </c>
      <c r="K95" s="68">
        <f>G:G*0.15+H:H*0.7+I:I*0.1+J:J*0.05</f>
        <v>78.68</v>
      </c>
      <c r="L95" s="68">
        <v>2.99</v>
      </c>
      <c r="M95" s="65">
        <v>0</v>
      </c>
      <c r="N95" s="65">
        <v>149</v>
      </c>
      <c r="O95" s="65">
        <f t="shared" si="4"/>
        <v>92</v>
      </c>
      <c r="P95" s="66">
        <f t="shared" si="5"/>
        <v>0.61744966442953</v>
      </c>
      <c r="Q95" s="65">
        <f t="shared" si="6"/>
        <v>94</v>
      </c>
      <c r="R95" s="66">
        <f t="shared" si="7"/>
        <v>0.630872483221476</v>
      </c>
    </row>
    <row r="96" s="60" customFormat="1" spans="1:18">
      <c r="A96" s="65">
        <v>15</v>
      </c>
      <c r="B96" s="67" t="s">
        <v>548</v>
      </c>
      <c r="C96" s="67" t="s">
        <v>549</v>
      </c>
      <c r="D96" s="65">
        <v>2024</v>
      </c>
      <c r="E96" s="65" t="s">
        <v>20</v>
      </c>
      <c r="F96" s="65" t="s">
        <v>363</v>
      </c>
      <c r="G96" s="65">
        <v>80</v>
      </c>
      <c r="H96" s="65">
        <v>80.8</v>
      </c>
      <c r="I96" s="65">
        <v>70</v>
      </c>
      <c r="J96" s="68">
        <v>60</v>
      </c>
      <c r="K96" s="68">
        <f>G:G*0.15+H:H*0.7+I:I*0.1+J:J*0.05</f>
        <v>78.56</v>
      </c>
      <c r="L96" s="68">
        <v>3.08</v>
      </c>
      <c r="M96" s="65">
        <v>0</v>
      </c>
      <c r="N96" s="65">
        <v>149</v>
      </c>
      <c r="O96" s="65">
        <f t="shared" si="4"/>
        <v>86</v>
      </c>
      <c r="P96" s="66">
        <f t="shared" si="5"/>
        <v>0.577181208053691</v>
      </c>
      <c r="Q96" s="65">
        <f t="shared" si="6"/>
        <v>95</v>
      </c>
      <c r="R96" s="66">
        <f t="shared" si="7"/>
        <v>0.63758389261745</v>
      </c>
    </row>
    <row r="97" s="60" customFormat="1" spans="1:18">
      <c r="A97" s="65">
        <v>40</v>
      </c>
      <c r="B97" s="67" t="s">
        <v>550</v>
      </c>
      <c r="C97" s="67" t="s">
        <v>551</v>
      </c>
      <c r="D97" s="65">
        <v>2024</v>
      </c>
      <c r="E97" s="65" t="s">
        <v>20</v>
      </c>
      <c r="F97" s="65" t="s">
        <v>363</v>
      </c>
      <c r="G97" s="65">
        <v>82</v>
      </c>
      <c r="H97" s="65">
        <v>79.8</v>
      </c>
      <c r="I97" s="65">
        <v>72</v>
      </c>
      <c r="J97" s="68">
        <v>60.5</v>
      </c>
      <c r="K97" s="68">
        <f>G:G*0.15+H:H*0.7+I:I*0.1+J:J*0.05</f>
        <v>78.385</v>
      </c>
      <c r="L97" s="68">
        <v>2.98</v>
      </c>
      <c r="M97" s="65">
        <v>0</v>
      </c>
      <c r="N97" s="65">
        <v>149</v>
      </c>
      <c r="O97" s="65">
        <f t="shared" si="4"/>
        <v>94</v>
      </c>
      <c r="P97" s="66">
        <f t="shared" si="5"/>
        <v>0.630872483221476</v>
      </c>
      <c r="Q97" s="65">
        <f t="shared" si="6"/>
        <v>96</v>
      </c>
      <c r="R97" s="66">
        <f t="shared" si="7"/>
        <v>0.644295302013423</v>
      </c>
    </row>
    <row r="98" s="60" customFormat="1" spans="1:18">
      <c r="A98" s="65">
        <v>5</v>
      </c>
      <c r="B98" s="67" t="s">
        <v>552</v>
      </c>
      <c r="C98" s="67" t="s">
        <v>553</v>
      </c>
      <c r="D98" s="65">
        <v>2024</v>
      </c>
      <c r="E98" s="65" t="s">
        <v>20</v>
      </c>
      <c r="F98" s="65" t="s">
        <v>363</v>
      </c>
      <c r="G98" s="65">
        <v>81</v>
      </c>
      <c r="H98" s="65">
        <v>80.3</v>
      </c>
      <c r="I98" s="65">
        <v>70</v>
      </c>
      <c r="J98" s="68">
        <v>60</v>
      </c>
      <c r="K98" s="68">
        <f>G:G*0.15+H:H*0.7+I:I*0.1+J:J*0.05</f>
        <v>78.36</v>
      </c>
      <c r="L98" s="68">
        <v>3.03</v>
      </c>
      <c r="M98" s="65">
        <v>0</v>
      </c>
      <c r="N98" s="65">
        <v>149</v>
      </c>
      <c r="O98" s="65">
        <f t="shared" si="4"/>
        <v>91</v>
      </c>
      <c r="P98" s="66">
        <f t="shared" si="5"/>
        <v>0.610738255033557</v>
      </c>
      <c r="Q98" s="65">
        <f t="shared" si="6"/>
        <v>97</v>
      </c>
      <c r="R98" s="66">
        <f t="shared" si="7"/>
        <v>0.651006711409396</v>
      </c>
    </row>
    <row r="99" s="60" customFormat="1" spans="1:18">
      <c r="A99" s="5">
        <v>34</v>
      </c>
      <c r="B99" s="69" t="s">
        <v>554</v>
      </c>
      <c r="C99" s="144" t="s">
        <v>555</v>
      </c>
      <c r="D99" s="5">
        <v>2024</v>
      </c>
      <c r="E99" s="5" t="s">
        <v>20</v>
      </c>
      <c r="F99" s="5" t="s">
        <v>372</v>
      </c>
      <c r="G99" s="5">
        <v>85</v>
      </c>
      <c r="H99" s="5">
        <v>78.7</v>
      </c>
      <c r="I99" s="5">
        <v>70</v>
      </c>
      <c r="J99" s="5">
        <v>63</v>
      </c>
      <c r="K99" s="5">
        <f>SUM(G99*15%,$H99*70%,$I99*10%,$J99*5%)</f>
        <v>77.99</v>
      </c>
      <c r="L99" s="70">
        <v>2.87</v>
      </c>
      <c r="M99" s="5">
        <v>0</v>
      </c>
      <c r="N99" s="65">
        <v>149</v>
      </c>
      <c r="O99" s="65">
        <f t="shared" si="4"/>
        <v>101</v>
      </c>
      <c r="P99" s="66">
        <f t="shared" si="5"/>
        <v>0.677852348993289</v>
      </c>
      <c r="Q99" s="65">
        <f t="shared" si="6"/>
        <v>98</v>
      </c>
      <c r="R99" s="66">
        <f t="shared" si="7"/>
        <v>0.657718120805369</v>
      </c>
    </row>
    <row r="100" s="60" customFormat="1" spans="1:18">
      <c r="A100" s="65">
        <v>16</v>
      </c>
      <c r="B100" s="67" t="s">
        <v>556</v>
      </c>
      <c r="C100" s="67" t="s">
        <v>557</v>
      </c>
      <c r="D100" s="65">
        <v>2024</v>
      </c>
      <c r="E100" s="65" t="s">
        <v>20</v>
      </c>
      <c r="F100" s="65" t="s">
        <v>363</v>
      </c>
      <c r="G100" s="65">
        <v>80</v>
      </c>
      <c r="H100" s="65">
        <v>79.7</v>
      </c>
      <c r="I100" s="65">
        <v>70</v>
      </c>
      <c r="J100" s="68">
        <v>60</v>
      </c>
      <c r="K100" s="68">
        <f>G:G*0.15+H:H*0.7+I:I*0.1+J:J*0.05</f>
        <v>77.79</v>
      </c>
      <c r="L100" s="68">
        <v>2.97</v>
      </c>
      <c r="M100" s="65">
        <v>0</v>
      </c>
      <c r="N100" s="65">
        <v>149</v>
      </c>
      <c r="O100" s="65">
        <f t="shared" si="4"/>
        <v>95</v>
      </c>
      <c r="P100" s="66">
        <f t="shared" si="5"/>
        <v>0.63758389261745</v>
      </c>
      <c r="Q100" s="65">
        <f t="shared" si="6"/>
        <v>99</v>
      </c>
      <c r="R100" s="66">
        <f t="shared" si="7"/>
        <v>0.664429530201342</v>
      </c>
    </row>
    <row r="101" customFormat="1" spans="1:18">
      <c r="A101" s="65">
        <v>48</v>
      </c>
      <c r="B101" s="145" t="s">
        <v>558</v>
      </c>
      <c r="C101" s="65" t="s">
        <v>559</v>
      </c>
      <c r="D101" s="65">
        <v>2024</v>
      </c>
      <c r="E101" s="65" t="s">
        <v>20</v>
      </c>
      <c r="F101" s="65" t="s">
        <v>363</v>
      </c>
      <c r="G101" s="65">
        <v>81</v>
      </c>
      <c r="H101" s="65">
        <v>78.7</v>
      </c>
      <c r="I101" s="65">
        <v>74</v>
      </c>
      <c r="J101" s="68">
        <v>62</v>
      </c>
      <c r="K101" s="68">
        <f>G:G*0.15+H:H*0.7+I:I*0.1+J:J*0.05</f>
        <v>77.74</v>
      </c>
      <c r="L101" s="72">
        <v>2.87</v>
      </c>
      <c r="M101" s="65">
        <v>0</v>
      </c>
      <c r="N101" s="65">
        <v>149</v>
      </c>
      <c r="O101" s="65">
        <f t="shared" si="4"/>
        <v>101</v>
      </c>
      <c r="P101" s="66">
        <f t="shared" si="5"/>
        <v>0.677852348993289</v>
      </c>
      <c r="Q101" s="65">
        <f t="shared" si="6"/>
        <v>100</v>
      </c>
      <c r="R101" s="66">
        <f t="shared" si="7"/>
        <v>0.671140939597315</v>
      </c>
    </row>
    <row r="102" customFormat="1" spans="1:18">
      <c r="A102" s="65">
        <v>10</v>
      </c>
      <c r="B102" s="67" t="s">
        <v>560</v>
      </c>
      <c r="C102" s="67" t="s">
        <v>561</v>
      </c>
      <c r="D102" s="65">
        <v>2024</v>
      </c>
      <c r="E102" s="65" t="s">
        <v>20</v>
      </c>
      <c r="F102" s="65" t="s">
        <v>363</v>
      </c>
      <c r="G102" s="65">
        <v>80</v>
      </c>
      <c r="H102" s="65">
        <v>79.5</v>
      </c>
      <c r="I102" s="65">
        <v>70</v>
      </c>
      <c r="J102" s="68">
        <v>60</v>
      </c>
      <c r="K102" s="68">
        <f>G:G*0.15+H:H*0.7+I:I*0.1+J:J*0.05</f>
        <v>77.65</v>
      </c>
      <c r="L102" s="72">
        <v>2.95</v>
      </c>
      <c r="M102" s="65">
        <v>0</v>
      </c>
      <c r="N102" s="65">
        <v>149</v>
      </c>
      <c r="O102" s="65">
        <f t="shared" si="4"/>
        <v>96</v>
      </c>
      <c r="P102" s="66">
        <f t="shared" si="5"/>
        <v>0.644295302013423</v>
      </c>
      <c r="Q102" s="65">
        <f t="shared" si="6"/>
        <v>101</v>
      </c>
      <c r="R102" s="66">
        <f t="shared" si="7"/>
        <v>0.677852348993289</v>
      </c>
    </row>
    <row r="103" customFormat="1" spans="1:18">
      <c r="A103" s="11">
        <v>5</v>
      </c>
      <c r="B103" s="11" t="s">
        <v>562</v>
      </c>
      <c r="C103" s="11" t="s">
        <v>563</v>
      </c>
      <c r="D103" s="11">
        <v>2024</v>
      </c>
      <c r="E103" s="11" t="s">
        <v>20</v>
      </c>
      <c r="F103" s="11" t="s">
        <v>359</v>
      </c>
      <c r="G103" s="11">
        <v>90</v>
      </c>
      <c r="H103" s="16">
        <v>77.1</v>
      </c>
      <c r="I103" s="11">
        <v>71.5</v>
      </c>
      <c r="J103" s="11">
        <v>60.5</v>
      </c>
      <c r="K103" s="11">
        <f>G103*0.15+H103*0.7+I103*0.1+J103*0.05</f>
        <v>77.645</v>
      </c>
      <c r="L103" s="73">
        <v>2.71</v>
      </c>
      <c r="M103" s="11" t="s">
        <v>360</v>
      </c>
      <c r="N103" s="65">
        <v>149</v>
      </c>
      <c r="O103" s="65">
        <f t="shared" si="4"/>
        <v>118</v>
      </c>
      <c r="P103" s="66">
        <f t="shared" si="5"/>
        <v>0.791946308724832</v>
      </c>
      <c r="Q103" s="65">
        <f t="shared" si="6"/>
        <v>102</v>
      </c>
      <c r="R103" s="66">
        <f t="shared" si="7"/>
        <v>0.684563758389262</v>
      </c>
    </row>
    <row r="104" customFormat="1" spans="1:18">
      <c r="A104" s="11">
        <v>13</v>
      </c>
      <c r="B104" s="11" t="s">
        <v>564</v>
      </c>
      <c r="C104" s="11" t="s">
        <v>565</v>
      </c>
      <c r="D104" s="11">
        <v>2024</v>
      </c>
      <c r="E104" s="11" t="s">
        <v>20</v>
      </c>
      <c r="F104" s="11" t="s">
        <v>359</v>
      </c>
      <c r="G104" s="11">
        <v>88</v>
      </c>
      <c r="H104" s="16">
        <v>77.4</v>
      </c>
      <c r="I104" s="11">
        <v>71.5</v>
      </c>
      <c r="J104" s="11">
        <v>60.5</v>
      </c>
      <c r="K104" s="11">
        <f>G104*0.15+H104*0.7+I104*0.1+J104*0.05</f>
        <v>77.555</v>
      </c>
      <c r="L104" s="73">
        <v>2.74</v>
      </c>
      <c r="M104" s="11" t="s">
        <v>360</v>
      </c>
      <c r="N104" s="65">
        <v>149</v>
      </c>
      <c r="O104" s="65">
        <f t="shared" si="4"/>
        <v>114</v>
      </c>
      <c r="P104" s="66">
        <f t="shared" si="5"/>
        <v>0.76510067114094</v>
      </c>
      <c r="Q104" s="65">
        <f t="shared" si="6"/>
        <v>103</v>
      </c>
      <c r="R104" s="66">
        <f t="shared" si="7"/>
        <v>0.691275167785235</v>
      </c>
    </row>
    <row r="105" customFormat="1" spans="1:18">
      <c r="A105" s="11">
        <v>15</v>
      </c>
      <c r="B105" s="11" t="s">
        <v>566</v>
      </c>
      <c r="C105" s="11" t="s">
        <v>567</v>
      </c>
      <c r="D105" s="11">
        <v>2024</v>
      </c>
      <c r="E105" s="11" t="s">
        <v>20</v>
      </c>
      <c r="F105" s="11" t="s">
        <v>359</v>
      </c>
      <c r="G105" s="11">
        <v>81</v>
      </c>
      <c r="H105" s="16">
        <v>78.8</v>
      </c>
      <c r="I105" s="11">
        <v>71.5</v>
      </c>
      <c r="J105" s="11">
        <v>60</v>
      </c>
      <c r="K105" s="11">
        <f>G105*0.15+H105*0.7+I105*0.1+J105*0.05</f>
        <v>77.46</v>
      </c>
      <c r="L105" s="73">
        <v>2.88</v>
      </c>
      <c r="M105" s="11" t="s">
        <v>360</v>
      </c>
      <c r="N105" s="65">
        <v>149</v>
      </c>
      <c r="O105" s="65">
        <f t="shared" si="4"/>
        <v>100</v>
      </c>
      <c r="P105" s="66">
        <f t="shared" si="5"/>
        <v>0.671140939597315</v>
      </c>
      <c r="Q105" s="65">
        <f t="shared" si="6"/>
        <v>104</v>
      </c>
      <c r="R105" s="66">
        <f t="shared" si="7"/>
        <v>0.697986577181208</v>
      </c>
    </row>
    <row r="106" customFormat="1" spans="1:18">
      <c r="A106" s="65">
        <v>7</v>
      </c>
      <c r="B106" s="67" t="s">
        <v>568</v>
      </c>
      <c r="C106" s="67" t="s">
        <v>569</v>
      </c>
      <c r="D106" s="65">
        <v>2024</v>
      </c>
      <c r="E106" s="65" t="s">
        <v>20</v>
      </c>
      <c r="F106" s="65" t="s">
        <v>363</v>
      </c>
      <c r="G106" s="65">
        <v>82</v>
      </c>
      <c r="H106" s="65">
        <v>78.5</v>
      </c>
      <c r="I106" s="65">
        <v>71.5</v>
      </c>
      <c r="J106" s="68">
        <v>60</v>
      </c>
      <c r="K106" s="68">
        <f>G:G*0.15+H:H*0.7+I:I*0.1+J:J*0.05</f>
        <v>77.4</v>
      </c>
      <c r="L106" s="72">
        <v>2.85</v>
      </c>
      <c r="M106" s="65">
        <v>0</v>
      </c>
      <c r="N106" s="65">
        <v>149</v>
      </c>
      <c r="O106" s="65">
        <f t="shared" si="4"/>
        <v>103</v>
      </c>
      <c r="P106" s="66">
        <f t="shared" si="5"/>
        <v>0.691275167785235</v>
      </c>
      <c r="Q106" s="65">
        <f t="shared" si="6"/>
        <v>105</v>
      </c>
      <c r="R106" s="66">
        <f t="shared" si="7"/>
        <v>0.704697986577181</v>
      </c>
    </row>
    <row r="107" customFormat="1" spans="1:18">
      <c r="A107" s="5">
        <v>12</v>
      </c>
      <c r="B107" s="69" t="s">
        <v>570</v>
      </c>
      <c r="C107" s="144" t="s">
        <v>571</v>
      </c>
      <c r="D107" s="5">
        <v>2024</v>
      </c>
      <c r="E107" s="5" t="s">
        <v>20</v>
      </c>
      <c r="F107" s="5" t="s">
        <v>372</v>
      </c>
      <c r="G107" s="5">
        <v>86</v>
      </c>
      <c r="H107" s="5">
        <v>77.6</v>
      </c>
      <c r="I107" s="5">
        <v>70</v>
      </c>
      <c r="J107" s="5">
        <v>61</v>
      </c>
      <c r="K107" s="5">
        <f>SUM($G107*15%,$H107*70%,$I107*10%,$J107*5%)</f>
        <v>77.27</v>
      </c>
      <c r="L107" s="74">
        <v>2.76</v>
      </c>
      <c r="M107" s="5">
        <v>0</v>
      </c>
      <c r="N107" s="65">
        <v>149</v>
      </c>
      <c r="O107" s="65">
        <f t="shared" si="4"/>
        <v>110</v>
      </c>
      <c r="P107" s="66">
        <f t="shared" si="5"/>
        <v>0.738255033557047</v>
      </c>
      <c r="Q107" s="65">
        <f t="shared" si="6"/>
        <v>106</v>
      </c>
      <c r="R107" s="66">
        <f t="shared" si="7"/>
        <v>0.711409395973154</v>
      </c>
    </row>
    <row r="108" customFormat="1" spans="1:18">
      <c r="A108" s="11">
        <v>23</v>
      </c>
      <c r="B108" s="11" t="s">
        <v>572</v>
      </c>
      <c r="C108" s="11" t="s">
        <v>573</v>
      </c>
      <c r="D108" s="11">
        <v>2024</v>
      </c>
      <c r="E108" s="11" t="s">
        <v>20</v>
      </c>
      <c r="F108" s="11" t="s">
        <v>359</v>
      </c>
      <c r="G108" s="11">
        <v>80</v>
      </c>
      <c r="H108" s="16">
        <v>78.9</v>
      </c>
      <c r="I108" s="11">
        <v>70</v>
      </c>
      <c r="J108" s="11">
        <v>60</v>
      </c>
      <c r="K108" s="11">
        <f>G108*0.15+H108*0.7+I108*0.1+J108*0.05</f>
        <v>77.23</v>
      </c>
      <c r="L108" s="73">
        <v>2.89</v>
      </c>
      <c r="M108" s="11" t="s">
        <v>360</v>
      </c>
      <c r="N108" s="65">
        <v>149</v>
      </c>
      <c r="O108" s="65">
        <f t="shared" si="4"/>
        <v>99</v>
      </c>
      <c r="P108" s="66">
        <f t="shared" si="5"/>
        <v>0.664429530201342</v>
      </c>
      <c r="Q108" s="65">
        <f t="shared" si="6"/>
        <v>107</v>
      </c>
      <c r="R108" s="66">
        <f t="shared" si="7"/>
        <v>0.718120805369127</v>
      </c>
    </row>
    <row r="109" customFormat="1" spans="1:18">
      <c r="A109" s="5">
        <v>49</v>
      </c>
      <c r="B109" s="144" t="s">
        <v>574</v>
      </c>
      <c r="C109" s="69" t="s">
        <v>575</v>
      </c>
      <c r="D109" s="5">
        <v>2024</v>
      </c>
      <c r="E109" s="5" t="s">
        <v>20</v>
      </c>
      <c r="F109" s="5" t="s">
        <v>372</v>
      </c>
      <c r="G109" s="75">
        <v>80</v>
      </c>
      <c r="H109" s="75">
        <v>78.5</v>
      </c>
      <c r="I109" s="5">
        <v>71.5</v>
      </c>
      <c r="J109" s="5">
        <v>60</v>
      </c>
      <c r="K109" s="5">
        <f>SUM(G109*15%,$H109*70%,$I109*10%,$J109*5%)</f>
        <v>77.1</v>
      </c>
      <c r="L109" s="76">
        <v>2.85</v>
      </c>
      <c r="M109" s="5">
        <v>0</v>
      </c>
      <c r="N109" s="65">
        <v>149</v>
      </c>
      <c r="O109" s="65">
        <f t="shared" si="4"/>
        <v>103</v>
      </c>
      <c r="P109" s="66">
        <f t="shared" si="5"/>
        <v>0.691275167785235</v>
      </c>
      <c r="Q109" s="65">
        <f t="shared" si="6"/>
        <v>108</v>
      </c>
      <c r="R109" s="66">
        <f t="shared" si="7"/>
        <v>0.724832214765101</v>
      </c>
    </row>
    <row r="110" customFormat="1" spans="1:18">
      <c r="A110" s="5">
        <v>45</v>
      </c>
      <c r="B110" s="69" t="s">
        <v>576</v>
      </c>
      <c r="C110" s="144" t="s">
        <v>577</v>
      </c>
      <c r="D110" s="5">
        <v>2024</v>
      </c>
      <c r="E110" s="5" t="s">
        <v>20</v>
      </c>
      <c r="F110" s="5" t="s">
        <v>372</v>
      </c>
      <c r="G110" s="5">
        <v>81.5</v>
      </c>
      <c r="H110" s="5">
        <v>78</v>
      </c>
      <c r="I110" s="5">
        <v>71.5</v>
      </c>
      <c r="J110" s="5">
        <v>62</v>
      </c>
      <c r="K110" s="5">
        <f>SUM($G110*15%,$H110*70%,$I110*10%,$J110*5%)</f>
        <v>77.075</v>
      </c>
      <c r="L110" s="74">
        <v>2.8</v>
      </c>
      <c r="M110" s="5">
        <v>0</v>
      </c>
      <c r="N110" s="65">
        <v>149</v>
      </c>
      <c r="O110" s="65">
        <f t="shared" si="4"/>
        <v>108</v>
      </c>
      <c r="P110" s="66">
        <f t="shared" si="5"/>
        <v>0.724832214765101</v>
      </c>
      <c r="Q110" s="65">
        <f t="shared" si="6"/>
        <v>109</v>
      </c>
      <c r="R110" s="66">
        <f t="shared" si="7"/>
        <v>0.731543624161074</v>
      </c>
    </row>
    <row r="111" customFormat="1" spans="1:18">
      <c r="A111" s="11" t="s">
        <v>578</v>
      </c>
      <c r="B111" s="11" t="s">
        <v>579</v>
      </c>
      <c r="C111" s="11" t="s">
        <v>580</v>
      </c>
      <c r="D111" s="11">
        <v>2024</v>
      </c>
      <c r="E111" s="11" t="s">
        <v>20</v>
      </c>
      <c r="F111" s="11" t="s">
        <v>359</v>
      </c>
      <c r="G111" s="11">
        <v>91</v>
      </c>
      <c r="H111" s="16">
        <v>75.9</v>
      </c>
      <c r="I111" s="11">
        <v>71.5</v>
      </c>
      <c r="J111" s="11">
        <v>62.5</v>
      </c>
      <c r="K111" s="11">
        <f>G111*0.15+H111*0.7+I111*0.1+J111*0.05</f>
        <v>77.055</v>
      </c>
      <c r="L111" s="73">
        <v>2.59</v>
      </c>
      <c r="M111" s="11" t="s">
        <v>360</v>
      </c>
      <c r="N111" s="65">
        <v>149</v>
      </c>
      <c r="O111" s="65">
        <f t="shared" si="4"/>
        <v>124</v>
      </c>
      <c r="P111" s="66">
        <f t="shared" si="5"/>
        <v>0.832214765100671</v>
      </c>
      <c r="Q111" s="65">
        <f t="shared" si="6"/>
        <v>110</v>
      </c>
      <c r="R111" s="66">
        <f t="shared" si="7"/>
        <v>0.738255033557047</v>
      </c>
    </row>
    <row r="112" customFormat="1" spans="1:18">
      <c r="A112" s="11">
        <v>3</v>
      </c>
      <c r="B112" s="11" t="s">
        <v>581</v>
      </c>
      <c r="C112" s="11" t="s">
        <v>582</v>
      </c>
      <c r="D112" s="11">
        <v>2024</v>
      </c>
      <c r="E112" s="11" t="s">
        <v>20</v>
      </c>
      <c r="F112" s="11" t="s">
        <v>359</v>
      </c>
      <c r="G112" s="11">
        <v>84.5</v>
      </c>
      <c r="H112" s="16">
        <v>77.6</v>
      </c>
      <c r="I112" s="11">
        <v>70</v>
      </c>
      <c r="J112" s="11">
        <v>60.5</v>
      </c>
      <c r="K112" s="11">
        <f>G112*0.15+H112*0.7+I112*0.1+J112*0.05</f>
        <v>77.02</v>
      </c>
      <c r="L112" s="73">
        <v>2.76</v>
      </c>
      <c r="M112" s="11" t="s">
        <v>360</v>
      </c>
      <c r="N112" s="65">
        <v>149</v>
      </c>
      <c r="O112" s="65">
        <f t="shared" si="4"/>
        <v>110</v>
      </c>
      <c r="P112" s="66">
        <f t="shared" si="5"/>
        <v>0.738255033557047</v>
      </c>
      <c r="Q112" s="65">
        <f t="shared" si="6"/>
        <v>111</v>
      </c>
      <c r="R112" s="66">
        <f t="shared" si="7"/>
        <v>0.74496644295302</v>
      </c>
    </row>
    <row r="113" customFormat="1" spans="1:18">
      <c r="A113" s="11">
        <v>10</v>
      </c>
      <c r="B113" s="11" t="s">
        <v>583</v>
      </c>
      <c r="C113" s="11" t="s">
        <v>584</v>
      </c>
      <c r="D113" s="11">
        <v>2024</v>
      </c>
      <c r="E113" s="11" t="s">
        <v>20</v>
      </c>
      <c r="F113" s="11" t="s">
        <v>359</v>
      </c>
      <c r="G113" s="11">
        <v>81</v>
      </c>
      <c r="H113" s="16">
        <v>78.3</v>
      </c>
      <c r="I113" s="11">
        <v>70</v>
      </c>
      <c r="J113" s="11">
        <v>60</v>
      </c>
      <c r="K113" s="11">
        <f>G113*0.15+H113*0.7+I113*0.1+J113*0.05</f>
        <v>76.96</v>
      </c>
      <c r="L113" s="73">
        <v>2.83</v>
      </c>
      <c r="M113" s="11" t="s">
        <v>360</v>
      </c>
      <c r="N113" s="65">
        <v>149</v>
      </c>
      <c r="O113" s="65">
        <f t="shared" si="4"/>
        <v>106</v>
      </c>
      <c r="P113" s="66">
        <f t="shared" si="5"/>
        <v>0.711409395973154</v>
      </c>
      <c r="Q113" s="65">
        <f t="shared" si="6"/>
        <v>112</v>
      </c>
      <c r="R113" s="66">
        <f t="shared" si="7"/>
        <v>0.751677852348993</v>
      </c>
    </row>
    <row r="114" customFormat="1" spans="1:18">
      <c r="A114" s="65">
        <v>12</v>
      </c>
      <c r="B114" s="67" t="s">
        <v>585</v>
      </c>
      <c r="C114" s="67" t="s">
        <v>586</v>
      </c>
      <c r="D114" s="65">
        <v>2024</v>
      </c>
      <c r="E114" s="65" t="s">
        <v>20</v>
      </c>
      <c r="F114" s="65" t="s">
        <v>363</v>
      </c>
      <c r="G114" s="65">
        <v>81</v>
      </c>
      <c r="H114" s="65">
        <v>78.2</v>
      </c>
      <c r="I114" s="65">
        <v>70</v>
      </c>
      <c r="J114" s="68">
        <v>60</v>
      </c>
      <c r="K114" s="68">
        <f>G:G*0.15+H:H*0.7+I:I*0.1+J:J*0.05</f>
        <v>76.89</v>
      </c>
      <c r="L114" s="72">
        <v>2.82</v>
      </c>
      <c r="M114" s="65">
        <v>0</v>
      </c>
      <c r="N114" s="65">
        <v>149</v>
      </c>
      <c r="O114" s="65">
        <f t="shared" si="4"/>
        <v>107</v>
      </c>
      <c r="P114" s="66">
        <f t="shared" si="5"/>
        <v>0.718120805369127</v>
      </c>
      <c r="Q114" s="65">
        <f t="shared" si="6"/>
        <v>113</v>
      </c>
      <c r="R114" s="66">
        <f t="shared" si="7"/>
        <v>0.758389261744966</v>
      </c>
    </row>
    <row r="115" customFormat="1" spans="1:18">
      <c r="A115" s="5">
        <v>33</v>
      </c>
      <c r="B115" s="69" t="s">
        <v>587</v>
      </c>
      <c r="C115" s="144" t="s">
        <v>588</v>
      </c>
      <c r="D115" s="5">
        <v>2024</v>
      </c>
      <c r="E115" s="5" t="s">
        <v>20</v>
      </c>
      <c r="F115" s="5" t="s">
        <v>372</v>
      </c>
      <c r="G115" s="5">
        <v>82.5</v>
      </c>
      <c r="H115" s="5">
        <v>77.7</v>
      </c>
      <c r="I115" s="5">
        <v>70</v>
      </c>
      <c r="J115" s="5">
        <v>60</v>
      </c>
      <c r="K115" s="5">
        <f>SUM($G115*15%,$H115*70%,$I115*10%,$J115*5%)</f>
        <v>76.765</v>
      </c>
      <c r="L115" s="74">
        <v>2.77</v>
      </c>
      <c r="M115" s="5">
        <v>1</v>
      </c>
      <c r="N115" s="65">
        <v>149</v>
      </c>
      <c r="O115" s="65">
        <f t="shared" si="4"/>
        <v>109</v>
      </c>
      <c r="P115" s="66">
        <f t="shared" si="5"/>
        <v>0.731543624161074</v>
      </c>
      <c r="Q115" s="65">
        <f t="shared" si="6"/>
        <v>114</v>
      </c>
      <c r="R115" s="66">
        <f t="shared" si="7"/>
        <v>0.76510067114094</v>
      </c>
    </row>
    <row r="116" customFormat="1" spans="1:18">
      <c r="A116" s="5">
        <v>7</v>
      </c>
      <c r="B116" s="69" t="s">
        <v>589</v>
      </c>
      <c r="C116" s="144" t="s">
        <v>590</v>
      </c>
      <c r="D116" s="5">
        <v>2024</v>
      </c>
      <c r="E116" s="5" t="s">
        <v>20</v>
      </c>
      <c r="F116" s="5" t="s">
        <v>372</v>
      </c>
      <c r="G116" s="5">
        <v>80</v>
      </c>
      <c r="H116" s="5">
        <v>77.3</v>
      </c>
      <c r="I116" s="5">
        <v>70</v>
      </c>
      <c r="J116" s="5">
        <v>73</v>
      </c>
      <c r="K116" s="5">
        <f>SUM(G116*15%,$H116*70%,$I116*10%,$J116*5%)</f>
        <v>76.76</v>
      </c>
      <c r="L116" s="74">
        <v>2.73</v>
      </c>
      <c r="M116" s="5">
        <v>2</v>
      </c>
      <c r="N116" s="65">
        <v>149</v>
      </c>
      <c r="O116" s="65">
        <f t="shared" si="4"/>
        <v>117</v>
      </c>
      <c r="P116" s="66">
        <f t="shared" si="5"/>
        <v>0.785234899328859</v>
      </c>
      <c r="Q116" s="65">
        <f t="shared" si="6"/>
        <v>115</v>
      </c>
      <c r="R116" s="66">
        <f t="shared" si="7"/>
        <v>0.771812080536913</v>
      </c>
    </row>
    <row r="117" customFormat="1" spans="1:18">
      <c r="A117" s="5">
        <v>16</v>
      </c>
      <c r="B117" s="69" t="s">
        <v>591</v>
      </c>
      <c r="C117" s="144" t="s">
        <v>592</v>
      </c>
      <c r="D117" s="5">
        <v>2024</v>
      </c>
      <c r="E117" s="5" t="s">
        <v>20</v>
      </c>
      <c r="F117" s="5" t="s">
        <v>372</v>
      </c>
      <c r="G117" s="5">
        <v>96</v>
      </c>
      <c r="H117" s="5">
        <v>74.5</v>
      </c>
      <c r="I117" s="5">
        <v>70</v>
      </c>
      <c r="J117" s="5">
        <v>62</v>
      </c>
      <c r="K117" s="5">
        <f>SUM($G117*15%,$H117*70%,$I117*10%,$J117*5%)</f>
        <v>76.65</v>
      </c>
      <c r="L117" s="74">
        <v>2.45</v>
      </c>
      <c r="M117" s="5">
        <v>2</v>
      </c>
      <c r="N117" s="65">
        <v>149</v>
      </c>
      <c r="O117" s="65">
        <f t="shared" si="4"/>
        <v>134</v>
      </c>
      <c r="P117" s="66">
        <f t="shared" si="5"/>
        <v>0.899328859060403</v>
      </c>
      <c r="Q117" s="65">
        <f t="shared" si="6"/>
        <v>116</v>
      </c>
      <c r="R117" s="66">
        <f t="shared" si="7"/>
        <v>0.778523489932886</v>
      </c>
    </row>
    <row r="118" customFormat="1" spans="1:18">
      <c r="A118" s="11">
        <v>4</v>
      </c>
      <c r="B118" s="11" t="s">
        <v>593</v>
      </c>
      <c r="C118" s="11" t="s">
        <v>594</v>
      </c>
      <c r="D118" s="11">
        <v>2024</v>
      </c>
      <c r="E118" s="11" t="s">
        <v>20</v>
      </c>
      <c r="F118" s="11" t="s">
        <v>359</v>
      </c>
      <c r="G118" s="11">
        <v>81</v>
      </c>
      <c r="H118" s="16">
        <v>77.6</v>
      </c>
      <c r="I118" s="11">
        <v>71.5</v>
      </c>
      <c r="J118" s="11">
        <v>60</v>
      </c>
      <c r="K118" s="11">
        <f>G118*0.15+H118*0.7+I118*0.1+J118*0.05</f>
        <v>76.62</v>
      </c>
      <c r="L118" s="73">
        <v>2.76</v>
      </c>
      <c r="M118" s="11" t="s">
        <v>595</v>
      </c>
      <c r="N118" s="65">
        <v>149</v>
      </c>
      <c r="O118" s="65">
        <f t="shared" si="4"/>
        <v>110</v>
      </c>
      <c r="P118" s="66">
        <f t="shared" si="5"/>
        <v>0.738255033557047</v>
      </c>
      <c r="Q118" s="65">
        <f t="shared" si="6"/>
        <v>117</v>
      </c>
      <c r="R118" s="66">
        <f t="shared" si="7"/>
        <v>0.785234899328859</v>
      </c>
    </row>
    <row r="119" customFormat="1" spans="1:18">
      <c r="A119" s="11">
        <v>1</v>
      </c>
      <c r="B119" s="11" t="s">
        <v>596</v>
      </c>
      <c r="C119" s="11" t="s">
        <v>597</v>
      </c>
      <c r="D119" s="11">
        <v>2024</v>
      </c>
      <c r="E119" s="11" t="s">
        <v>20</v>
      </c>
      <c r="F119" s="11" t="s">
        <v>359</v>
      </c>
      <c r="G119" s="11">
        <v>83</v>
      </c>
      <c r="H119" s="16">
        <v>76.8</v>
      </c>
      <c r="I119" s="11">
        <v>73</v>
      </c>
      <c r="J119" s="11">
        <v>60.5</v>
      </c>
      <c r="K119" s="11">
        <f>G119*0.15+H119*0.7+I119*0.1+J119*0.05</f>
        <v>76.535</v>
      </c>
      <c r="L119" s="73">
        <v>2.68</v>
      </c>
      <c r="M119" s="11" t="s">
        <v>360</v>
      </c>
      <c r="N119" s="65">
        <v>149</v>
      </c>
      <c r="O119" s="65">
        <f t="shared" si="4"/>
        <v>120</v>
      </c>
      <c r="P119" s="66">
        <f t="shared" si="5"/>
        <v>0.805369127516778</v>
      </c>
      <c r="Q119" s="65">
        <f t="shared" si="6"/>
        <v>118</v>
      </c>
      <c r="R119" s="66">
        <f t="shared" si="7"/>
        <v>0.791946308724832</v>
      </c>
    </row>
    <row r="120" customFormat="1" spans="1:18">
      <c r="A120" s="11">
        <v>6</v>
      </c>
      <c r="B120" s="11" t="s">
        <v>598</v>
      </c>
      <c r="C120" s="11" t="s">
        <v>599</v>
      </c>
      <c r="D120" s="11">
        <v>2024</v>
      </c>
      <c r="E120" s="11" t="s">
        <v>20</v>
      </c>
      <c r="F120" s="11" t="s">
        <v>359</v>
      </c>
      <c r="G120" s="11">
        <v>83</v>
      </c>
      <c r="H120" s="16">
        <v>77.1</v>
      </c>
      <c r="I120" s="11">
        <v>70</v>
      </c>
      <c r="J120" s="11">
        <v>60</v>
      </c>
      <c r="K120" s="11">
        <f>G120*0.15+H120*0.7+I120*0.1+J120*0.05</f>
        <v>76.42</v>
      </c>
      <c r="L120" s="73">
        <v>2.71</v>
      </c>
      <c r="M120" s="11" t="s">
        <v>360</v>
      </c>
      <c r="N120" s="65">
        <v>149</v>
      </c>
      <c r="O120" s="65">
        <f t="shared" si="4"/>
        <v>118</v>
      </c>
      <c r="P120" s="66">
        <f t="shared" si="5"/>
        <v>0.791946308724832</v>
      </c>
      <c r="Q120" s="65">
        <f t="shared" si="6"/>
        <v>119</v>
      </c>
      <c r="R120" s="66">
        <f t="shared" si="7"/>
        <v>0.798657718120805</v>
      </c>
    </row>
    <row r="121" customFormat="1" spans="1:18">
      <c r="A121" s="65">
        <v>30</v>
      </c>
      <c r="B121" s="67" t="s">
        <v>600</v>
      </c>
      <c r="C121" s="67" t="s">
        <v>601</v>
      </c>
      <c r="D121" s="65">
        <v>2024</v>
      </c>
      <c r="E121" s="65" t="s">
        <v>20</v>
      </c>
      <c r="F121" s="65" t="s">
        <v>363</v>
      </c>
      <c r="G121" s="65">
        <v>80</v>
      </c>
      <c r="H121" s="65">
        <v>77.4</v>
      </c>
      <c r="I121" s="65">
        <v>71.5</v>
      </c>
      <c r="J121" s="68">
        <v>60.5</v>
      </c>
      <c r="K121" s="68">
        <f>G:G*0.15+H:H*0.7+I:I*0.1+J:J*0.05</f>
        <v>76.355</v>
      </c>
      <c r="L121" s="72">
        <v>2.74</v>
      </c>
      <c r="M121" s="65">
        <v>0</v>
      </c>
      <c r="N121" s="65">
        <v>149</v>
      </c>
      <c r="O121" s="65">
        <f t="shared" si="4"/>
        <v>114</v>
      </c>
      <c r="P121" s="66">
        <f t="shared" si="5"/>
        <v>0.76510067114094</v>
      </c>
      <c r="Q121" s="65">
        <f t="shared" si="6"/>
        <v>120</v>
      </c>
      <c r="R121" s="66">
        <f t="shared" si="7"/>
        <v>0.805369127516778</v>
      </c>
    </row>
    <row r="122" customFormat="1" spans="1:18">
      <c r="A122" s="65">
        <v>2</v>
      </c>
      <c r="B122" s="67" t="s">
        <v>602</v>
      </c>
      <c r="C122" s="67" t="s">
        <v>603</v>
      </c>
      <c r="D122" s="65">
        <v>2024</v>
      </c>
      <c r="E122" s="65" t="s">
        <v>20</v>
      </c>
      <c r="F122" s="65" t="s">
        <v>363</v>
      </c>
      <c r="G122" s="65">
        <v>81</v>
      </c>
      <c r="H122" s="65">
        <v>77.4</v>
      </c>
      <c r="I122" s="65">
        <v>70</v>
      </c>
      <c r="J122" s="68">
        <v>60</v>
      </c>
      <c r="K122" s="68">
        <f>G:G*0.15+H:H*0.7+I:I*0.1+J:J*0.05</f>
        <v>76.33</v>
      </c>
      <c r="L122" s="72">
        <v>2.74</v>
      </c>
      <c r="M122" s="65">
        <v>0</v>
      </c>
      <c r="N122" s="65">
        <v>149</v>
      </c>
      <c r="O122" s="65">
        <f t="shared" si="4"/>
        <v>114</v>
      </c>
      <c r="P122" s="66">
        <f t="shared" si="5"/>
        <v>0.76510067114094</v>
      </c>
      <c r="Q122" s="65">
        <f t="shared" si="6"/>
        <v>121</v>
      </c>
      <c r="R122" s="66">
        <f t="shared" si="7"/>
        <v>0.812080536912752</v>
      </c>
    </row>
    <row r="123" customFormat="1" spans="1:18">
      <c r="A123" s="65">
        <v>50</v>
      </c>
      <c r="B123" s="67" t="s">
        <v>604</v>
      </c>
      <c r="C123" s="65" t="s">
        <v>605</v>
      </c>
      <c r="D123" s="65">
        <v>2024</v>
      </c>
      <c r="E123" s="65" t="s">
        <v>20</v>
      </c>
      <c r="F123" s="65" t="s">
        <v>363</v>
      </c>
      <c r="G123" s="65">
        <v>80</v>
      </c>
      <c r="H123" s="65">
        <v>77.6</v>
      </c>
      <c r="I123" s="65">
        <v>70</v>
      </c>
      <c r="J123" s="68">
        <v>60</v>
      </c>
      <c r="K123" s="68">
        <f>G:G*0.15+H:H*0.7+I:I*0.1+J:J*0.05</f>
        <v>76.32</v>
      </c>
      <c r="L123" s="72">
        <v>2.76</v>
      </c>
      <c r="M123" s="65">
        <v>0</v>
      </c>
      <c r="N123" s="65">
        <v>149</v>
      </c>
      <c r="O123" s="65">
        <f t="shared" si="4"/>
        <v>110</v>
      </c>
      <c r="P123" s="66">
        <f t="shared" si="5"/>
        <v>0.738255033557047</v>
      </c>
      <c r="Q123" s="65">
        <f t="shared" si="6"/>
        <v>122</v>
      </c>
      <c r="R123" s="66">
        <f t="shared" si="7"/>
        <v>0.818791946308725</v>
      </c>
    </row>
    <row r="124" customFormat="1" spans="1:18">
      <c r="A124" s="65">
        <v>49</v>
      </c>
      <c r="B124" s="67" t="s">
        <v>606</v>
      </c>
      <c r="C124" s="65" t="s">
        <v>607</v>
      </c>
      <c r="D124" s="65">
        <v>2024</v>
      </c>
      <c r="E124" s="65" t="s">
        <v>20</v>
      </c>
      <c r="F124" s="65" t="s">
        <v>363</v>
      </c>
      <c r="G124" s="65">
        <v>83</v>
      </c>
      <c r="H124" s="65">
        <v>76.4</v>
      </c>
      <c r="I124" s="65">
        <v>70</v>
      </c>
      <c r="J124" s="68">
        <v>64.5</v>
      </c>
      <c r="K124" s="68">
        <f>G:G*0.15+H:H*0.7+I:I*0.1+J:J*0.05</f>
        <v>76.155</v>
      </c>
      <c r="L124" s="72">
        <v>2.64</v>
      </c>
      <c r="M124" s="65">
        <v>0</v>
      </c>
      <c r="N124" s="65">
        <v>149</v>
      </c>
      <c r="O124" s="65">
        <f t="shared" si="4"/>
        <v>122</v>
      </c>
      <c r="P124" s="66">
        <f t="shared" si="5"/>
        <v>0.818791946308725</v>
      </c>
      <c r="Q124" s="65">
        <f t="shared" si="6"/>
        <v>123</v>
      </c>
      <c r="R124" s="66">
        <f t="shared" si="7"/>
        <v>0.825503355704698</v>
      </c>
    </row>
    <row r="125" customFormat="1" spans="1:18">
      <c r="A125" s="11">
        <v>14</v>
      </c>
      <c r="B125" s="11" t="s">
        <v>608</v>
      </c>
      <c r="C125" s="11" t="s">
        <v>609</v>
      </c>
      <c r="D125" s="11">
        <v>2024</v>
      </c>
      <c r="E125" s="11" t="s">
        <v>20</v>
      </c>
      <c r="F125" s="11" t="s">
        <v>359</v>
      </c>
      <c r="G125" s="11">
        <v>91</v>
      </c>
      <c r="H125" s="16">
        <v>74.6</v>
      </c>
      <c r="I125" s="11">
        <v>71.5</v>
      </c>
      <c r="J125" s="11">
        <v>60.5</v>
      </c>
      <c r="K125" s="11">
        <f>G125*0.15+H125*0.7+I125*0.1+J125*0.05</f>
        <v>76.045</v>
      </c>
      <c r="L125" s="73">
        <v>2.46</v>
      </c>
      <c r="M125" s="11" t="s">
        <v>360</v>
      </c>
      <c r="N125" s="65">
        <v>149</v>
      </c>
      <c r="O125" s="65">
        <f t="shared" si="4"/>
        <v>133</v>
      </c>
      <c r="P125" s="66">
        <f t="shared" si="5"/>
        <v>0.89261744966443</v>
      </c>
      <c r="Q125" s="65">
        <f t="shared" si="6"/>
        <v>124</v>
      </c>
      <c r="R125" s="66">
        <f t="shared" si="7"/>
        <v>0.832214765100671</v>
      </c>
    </row>
    <row r="126" customFormat="1" spans="1:18">
      <c r="A126" s="5">
        <v>41</v>
      </c>
      <c r="B126" s="69" t="s">
        <v>610</v>
      </c>
      <c r="C126" s="144" t="s">
        <v>611</v>
      </c>
      <c r="D126" s="5">
        <v>2024</v>
      </c>
      <c r="E126" s="5" t="s">
        <v>20</v>
      </c>
      <c r="F126" s="5" t="s">
        <v>372</v>
      </c>
      <c r="G126" s="5">
        <v>86</v>
      </c>
      <c r="H126" s="5">
        <v>75.3</v>
      </c>
      <c r="I126" s="5">
        <v>72.5</v>
      </c>
      <c r="J126" s="5">
        <v>62</v>
      </c>
      <c r="K126" s="5">
        <f>SUM($G126*15%,$H126*70%,$I126*10%,$J126*5%)</f>
        <v>75.96</v>
      </c>
      <c r="L126" s="74">
        <v>2.53</v>
      </c>
      <c r="M126" s="5">
        <v>0</v>
      </c>
      <c r="N126" s="65">
        <v>149</v>
      </c>
      <c r="O126" s="65">
        <f t="shared" si="4"/>
        <v>127</v>
      </c>
      <c r="P126" s="66">
        <f t="shared" si="5"/>
        <v>0.852348993288591</v>
      </c>
      <c r="Q126" s="65">
        <f t="shared" si="6"/>
        <v>125</v>
      </c>
      <c r="R126" s="66">
        <f t="shared" si="7"/>
        <v>0.838926174496644</v>
      </c>
    </row>
    <row r="127" customFormat="1" spans="1:18">
      <c r="A127" s="11">
        <v>42</v>
      </c>
      <c r="B127" s="11" t="s">
        <v>612</v>
      </c>
      <c r="C127" s="11" t="s">
        <v>613</v>
      </c>
      <c r="D127" s="11">
        <v>2024</v>
      </c>
      <c r="E127" s="11" t="s">
        <v>20</v>
      </c>
      <c r="F127" s="11" t="s">
        <v>359</v>
      </c>
      <c r="G127" s="11">
        <v>81</v>
      </c>
      <c r="H127" s="16">
        <v>76.4</v>
      </c>
      <c r="I127" s="11">
        <v>70</v>
      </c>
      <c r="J127" s="11">
        <v>60</v>
      </c>
      <c r="K127" s="11">
        <f>G127*0.15+H127*0.7+I127*0.1+J127*0.05</f>
        <v>75.63</v>
      </c>
      <c r="L127" s="73">
        <v>2.64</v>
      </c>
      <c r="M127" s="11" t="s">
        <v>595</v>
      </c>
      <c r="N127" s="65">
        <v>149</v>
      </c>
      <c r="O127" s="65">
        <f t="shared" si="4"/>
        <v>122</v>
      </c>
      <c r="P127" s="66">
        <f t="shared" si="5"/>
        <v>0.818791946308725</v>
      </c>
      <c r="Q127" s="65">
        <f t="shared" si="6"/>
        <v>126</v>
      </c>
      <c r="R127" s="66">
        <f t="shared" si="7"/>
        <v>0.845637583892617</v>
      </c>
    </row>
    <row r="128" customFormat="1" spans="1:18">
      <c r="A128" s="5">
        <v>3</v>
      </c>
      <c r="B128" s="69" t="s">
        <v>614</v>
      </c>
      <c r="C128" s="144" t="s">
        <v>615</v>
      </c>
      <c r="D128" s="5">
        <v>2024</v>
      </c>
      <c r="E128" s="5" t="s">
        <v>20</v>
      </c>
      <c r="F128" s="5" t="s">
        <v>372</v>
      </c>
      <c r="G128" s="5">
        <v>80.5</v>
      </c>
      <c r="H128" s="5">
        <v>76.5</v>
      </c>
      <c r="I128" s="5">
        <v>70</v>
      </c>
      <c r="J128" s="5">
        <v>60</v>
      </c>
      <c r="K128" s="5">
        <f>SUM(G128*15%,$H128*70%,$I128*10%,$J128*5%)</f>
        <v>75.625</v>
      </c>
      <c r="L128" s="74">
        <v>2.65</v>
      </c>
      <c r="M128" s="5">
        <v>0</v>
      </c>
      <c r="N128" s="65">
        <v>149</v>
      </c>
      <c r="O128" s="65">
        <f t="shared" si="4"/>
        <v>121</v>
      </c>
      <c r="P128" s="66">
        <f t="shared" si="5"/>
        <v>0.812080536912752</v>
      </c>
      <c r="Q128" s="65">
        <f t="shared" si="6"/>
        <v>127</v>
      </c>
      <c r="R128" s="66">
        <f t="shared" si="7"/>
        <v>0.852348993288591</v>
      </c>
    </row>
    <row r="129" customFormat="1" spans="1:18">
      <c r="A129" s="11">
        <v>2</v>
      </c>
      <c r="B129" s="11" t="s">
        <v>616</v>
      </c>
      <c r="C129" s="11" t="s">
        <v>617</v>
      </c>
      <c r="D129" s="11">
        <v>2024</v>
      </c>
      <c r="E129" s="11" t="s">
        <v>20</v>
      </c>
      <c r="F129" s="11" t="s">
        <v>359</v>
      </c>
      <c r="G129" s="11">
        <v>86</v>
      </c>
      <c r="H129" s="16">
        <v>74.8</v>
      </c>
      <c r="I129" s="11">
        <v>72.5</v>
      </c>
      <c r="J129" s="11">
        <v>60.5</v>
      </c>
      <c r="K129" s="11">
        <f>G129*0.15+H129*0.7+I129*0.1+J129*0.05</f>
        <v>75.535</v>
      </c>
      <c r="L129" s="73">
        <v>2.48</v>
      </c>
      <c r="M129" s="11" t="s">
        <v>595</v>
      </c>
      <c r="N129" s="65">
        <v>149</v>
      </c>
      <c r="O129" s="65">
        <f t="shared" si="4"/>
        <v>132</v>
      </c>
      <c r="P129" s="66">
        <f t="shared" si="5"/>
        <v>0.885906040268456</v>
      </c>
      <c r="Q129" s="65">
        <f t="shared" si="6"/>
        <v>128</v>
      </c>
      <c r="R129" s="66">
        <f t="shared" si="7"/>
        <v>0.859060402684564</v>
      </c>
    </row>
    <row r="130" customFormat="1" spans="1:18">
      <c r="A130" s="11">
        <v>21</v>
      </c>
      <c r="B130" s="11" t="s">
        <v>618</v>
      </c>
      <c r="C130" s="11" t="s">
        <v>619</v>
      </c>
      <c r="D130" s="11">
        <v>2024</v>
      </c>
      <c r="E130" s="11" t="s">
        <v>20</v>
      </c>
      <c r="F130" s="11" t="s">
        <v>359</v>
      </c>
      <c r="G130" s="11">
        <v>84.5</v>
      </c>
      <c r="H130" s="16">
        <v>74.4</v>
      </c>
      <c r="I130" s="11">
        <v>75.5</v>
      </c>
      <c r="J130" s="11">
        <v>62.5</v>
      </c>
      <c r="K130" s="11">
        <f>G130*0.15+H130*0.7+I130*0.1+J130*0.05</f>
        <v>75.43</v>
      </c>
      <c r="L130" s="73">
        <v>2.44</v>
      </c>
      <c r="M130" s="11" t="s">
        <v>620</v>
      </c>
      <c r="N130" s="65">
        <v>149</v>
      </c>
      <c r="O130" s="65">
        <f t="shared" ref="O130:O150" si="8">RANK(H130,$H$2:$H$200)</f>
        <v>135</v>
      </c>
      <c r="P130" s="66">
        <f t="shared" ref="P130:P150" si="9">O130/N130</f>
        <v>0.906040268456376</v>
      </c>
      <c r="Q130" s="65">
        <f t="shared" ref="Q130:Q150" si="10">RANK(K130,$K$2:$K$200)</f>
        <v>129</v>
      </c>
      <c r="R130" s="66">
        <f t="shared" ref="R130:R150" si="11">Q130/N130</f>
        <v>0.865771812080537</v>
      </c>
    </row>
    <row r="131" customFormat="1" spans="1:18">
      <c r="A131" s="65">
        <v>1</v>
      </c>
      <c r="B131" s="67" t="s">
        <v>621</v>
      </c>
      <c r="C131" s="67" t="s">
        <v>622</v>
      </c>
      <c r="D131" s="65">
        <v>2024</v>
      </c>
      <c r="E131" s="65" t="s">
        <v>20</v>
      </c>
      <c r="F131" s="65" t="s">
        <v>363</v>
      </c>
      <c r="G131" s="65">
        <v>83</v>
      </c>
      <c r="H131" s="65">
        <v>75.2</v>
      </c>
      <c r="I131" s="65">
        <v>70</v>
      </c>
      <c r="J131" s="68">
        <v>66</v>
      </c>
      <c r="K131" s="68">
        <f>G:G*0.15+H:H*0.7+I:I*0.1+J:J*0.05</f>
        <v>75.39</v>
      </c>
      <c r="L131" s="72">
        <v>2.52</v>
      </c>
      <c r="M131" s="65">
        <v>1</v>
      </c>
      <c r="N131" s="65">
        <v>149</v>
      </c>
      <c r="O131" s="65">
        <f t="shared" si="8"/>
        <v>129</v>
      </c>
      <c r="P131" s="66">
        <f t="shared" si="9"/>
        <v>0.865771812080537</v>
      </c>
      <c r="Q131" s="65">
        <f t="shared" si="10"/>
        <v>130</v>
      </c>
      <c r="R131" s="66">
        <f t="shared" si="11"/>
        <v>0.87248322147651</v>
      </c>
    </row>
    <row r="132" customFormat="1" spans="1:18">
      <c r="A132" s="5">
        <v>26</v>
      </c>
      <c r="B132" s="69" t="s">
        <v>623</v>
      </c>
      <c r="C132" s="144" t="s">
        <v>624</v>
      </c>
      <c r="D132" s="5">
        <v>2024</v>
      </c>
      <c r="E132" s="5" t="s">
        <v>20</v>
      </c>
      <c r="F132" s="5" t="s">
        <v>372</v>
      </c>
      <c r="G132" s="5">
        <v>88</v>
      </c>
      <c r="H132" s="5">
        <v>73.7</v>
      </c>
      <c r="I132" s="5">
        <v>72.5</v>
      </c>
      <c r="J132" s="5">
        <v>63</v>
      </c>
      <c r="K132" s="5">
        <f>SUM($G132*15%,$H132*70%,$I132*10%,$J132*5%)</f>
        <v>75.19</v>
      </c>
      <c r="L132" s="74">
        <v>2.37</v>
      </c>
      <c r="M132" s="5">
        <v>0</v>
      </c>
      <c r="N132" s="65">
        <v>149</v>
      </c>
      <c r="O132" s="65">
        <f t="shared" si="8"/>
        <v>138</v>
      </c>
      <c r="P132" s="66">
        <f t="shared" si="9"/>
        <v>0.926174496644295</v>
      </c>
      <c r="Q132" s="65">
        <f t="shared" si="10"/>
        <v>131</v>
      </c>
      <c r="R132" s="66">
        <f t="shared" si="11"/>
        <v>0.879194630872483</v>
      </c>
    </row>
    <row r="133" customFormat="1" spans="1:18">
      <c r="A133" s="65">
        <v>8</v>
      </c>
      <c r="B133" s="67" t="s">
        <v>625</v>
      </c>
      <c r="C133" s="67" t="s">
        <v>626</v>
      </c>
      <c r="D133" s="65">
        <v>2024</v>
      </c>
      <c r="E133" s="65" t="s">
        <v>20</v>
      </c>
      <c r="F133" s="65" t="s">
        <v>363</v>
      </c>
      <c r="G133" s="65">
        <v>80</v>
      </c>
      <c r="H133" s="65">
        <v>75.8</v>
      </c>
      <c r="I133" s="65">
        <v>70</v>
      </c>
      <c r="J133" s="68">
        <v>60</v>
      </c>
      <c r="K133" s="68">
        <f>G:G*0.15+H:H*0.7+I:I*0.1+J:J*0.05</f>
        <v>75.06</v>
      </c>
      <c r="L133" s="72">
        <v>2.58</v>
      </c>
      <c r="M133" s="65">
        <v>1</v>
      </c>
      <c r="N133" s="65">
        <v>149</v>
      </c>
      <c r="O133" s="65">
        <f t="shared" si="8"/>
        <v>125</v>
      </c>
      <c r="P133" s="66">
        <f t="shared" si="9"/>
        <v>0.838926174496644</v>
      </c>
      <c r="Q133" s="65">
        <f t="shared" si="10"/>
        <v>132</v>
      </c>
      <c r="R133" s="66">
        <f t="shared" si="11"/>
        <v>0.885906040268456</v>
      </c>
    </row>
    <row r="134" customFormat="1" spans="1:18">
      <c r="A134" s="5">
        <v>17</v>
      </c>
      <c r="B134" s="69" t="s">
        <v>627</v>
      </c>
      <c r="C134" s="144" t="s">
        <v>628</v>
      </c>
      <c r="D134" s="5">
        <v>2024</v>
      </c>
      <c r="E134" s="5" t="s">
        <v>20</v>
      </c>
      <c r="F134" s="5" t="s">
        <v>372</v>
      </c>
      <c r="G134" s="5">
        <v>81</v>
      </c>
      <c r="H134" s="5">
        <v>75.5</v>
      </c>
      <c r="I134" s="5">
        <v>70</v>
      </c>
      <c r="J134" s="5">
        <v>60</v>
      </c>
      <c r="K134" s="5">
        <f>SUM(G134*15%,$H134*70%,$I134*10%,$J134*5%)</f>
        <v>75</v>
      </c>
      <c r="L134" s="74">
        <v>2.55</v>
      </c>
      <c r="M134" s="5">
        <v>0</v>
      </c>
      <c r="N134" s="65">
        <v>149</v>
      </c>
      <c r="O134" s="65">
        <f t="shared" si="8"/>
        <v>126</v>
      </c>
      <c r="P134" s="66">
        <f t="shared" si="9"/>
        <v>0.845637583892617</v>
      </c>
      <c r="Q134" s="65">
        <f t="shared" si="10"/>
        <v>133</v>
      </c>
      <c r="R134" s="66">
        <f t="shared" si="11"/>
        <v>0.89261744966443</v>
      </c>
    </row>
    <row r="135" customFormat="1" spans="1:18">
      <c r="A135" s="5">
        <v>31</v>
      </c>
      <c r="B135" s="69" t="s">
        <v>629</v>
      </c>
      <c r="C135" s="144" t="s">
        <v>630</v>
      </c>
      <c r="D135" s="5">
        <v>2024</v>
      </c>
      <c r="E135" s="5" t="s">
        <v>20</v>
      </c>
      <c r="F135" s="5" t="s">
        <v>372</v>
      </c>
      <c r="G135" s="5">
        <v>89</v>
      </c>
      <c r="H135" s="5">
        <v>73.5</v>
      </c>
      <c r="I135" s="5">
        <v>70</v>
      </c>
      <c r="J135" s="5">
        <v>61</v>
      </c>
      <c r="K135" s="5">
        <f>SUM(G135*15%,$H135*70%,$I135*10%,$J135*5%)</f>
        <v>74.85</v>
      </c>
      <c r="L135" s="74">
        <v>2.35</v>
      </c>
      <c r="M135" s="5">
        <v>0</v>
      </c>
      <c r="N135" s="65">
        <v>149</v>
      </c>
      <c r="O135" s="65">
        <f t="shared" si="8"/>
        <v>139</v>
      </c>
      <c r="P135" s="66">
        <f t="shared" si="9"/>
        <v>0.932885906040268</v>
      </c>
      <c r="Q135" s="65">
        <f t="shared" si="10"/>
        <v>134</v>
      </c>
      <c r="R135" s="66">
        <f t="shared" si="11"/>
        <v>0.899328859060403</v>
      </c>
    </row>
    <row r="136" customFormat="1" spans="1:18">
      <c r="A136" s="11">
        <v>18</v>
      </c>
      <c r="B136" s="11" t="s">
        <v>631</v>
      </c>
      <c r="C136" s="11" t="s">
        <v>632</v>
      </c>
      <c r="D136" s="11">
        <v>2024</v>
      </c>
      <c r="E136" s="11" t="s">
        <v>20</v>
      </c>
      <c r="F136" s="11" t="s">
        <v>359</v>
      </c>
      <c r="G136" s="11">
        <v>81</v>
      </c>
      <c r="H136" s="16">
        <v>74.9</v>
      </c>
      <c r="I136" s="11">
        <v>71.5</v>
      </c>
      <c r="J136" s="11">
        <v>60.5</v>
      </c>
      <c r="K136" s="11">
        <f>G136*0.15+H136*0.7+I136*0.1+J136*0.05</f>
        <v>74.755</v>
      </c>
      <c r="L136" s="73">
        <v>2.49</v>
      </c>
      <c r="M136" s="11" t="s">
        <v>360</v>
      </c>
      <c r="N136" s="65">
        <v>149</v>
      </c>
      <c r="O136" s="65">
        <f t="shared" si="8"/>
        <v>131</v>
      </c>
      <c r="P136" s="66">
        <f t="shared" si="9"/>
        <v>0.879194630872483</v>
      </c>
      <c r="Q136" s="65">
        <f t="shared" si="10"/>
        <v>135</v>
      </c>
      <c r="R136" s="66">
        <f t="shared" si="11"/>
        <v>0.906040268456376</v>
      </c>
    </row>
    <row r="137" customFormat="1" spans="1:18">
      <c r="A137" s="65">
        <v>3</v>
      </c>
      <c r="B137" s="67" t="s">
        <v>633</v>
      </c>
      <c r="C137" s="67" t="s">
        <v>634</v>
      </c>
      <c r="D137" s="65">
        <v>2024</v>
      </c>
      <c r="E137" s="65" t="s">
        <v>20</v>
      </c>
      <c r="F137" s="65" t="s">
        <v>363</v>
      </c>
      <c r="G137" s="65">
        <v>80</v>
      </c>
      <c r="H137" s="65">
        <v>75.3</v>
      </c>
      <c r="I137" s="65">
        <v>70</v>
      </c>
      <c r="J137" s="68">
        <v>60</v>
      </c>
      <c r="K137" s="68">
        <f>G:G*0.15+H:H*0.7+I:I*0.1+J:J*0.05</f>
        <v>74.71</v>
      </c>
      <c r="L137" s="72">
        <v>2.53</v>
      </c>
      <c r="M137" s="65">
        <v>0</v>
      </c>
      <c r="N137" s="65">
        <v>149</v>
      </c>
      <c r="O137" s="65">
        <f t="shared" si="8"/>
        <v>127</v>
      </c>
      <c r="P137" s="66">
        <f t="shared" si="9"/>
        <v>0.852348993288591</v>
      </c>
      <c r="Q137" s="65">
        <f t="shared" si="10"/>
        <v>136</v>
      </c>
      <c r="R137" s="66">
        <f t="shared" si="11"/>
        <v>0.912751677852349</v>
      </c>
    </row>
    <row r="138" customFormat="1" spans="1:18">
      <c r="A138" s="65">
        <v>14</v>
      </c>
      <c r="B138" s="67" t="s">
        <v>635</v>
      </c>
      <c r="C138" s="67" t="s">
        <v>636</v>
      </c>
      <c r="D138" s="65">
        <v>2024</v>
      </c>
      <c r="E138" s="65" t="s">
        <v>20</v>
      </c>
      <c r="F138" s="65" t="s">
        <v>363</v>
      </c>
      <c r="G138" s="65">
        <v>80</v>
      </c>
      <c r="H138" s="65">
        <v>75</v>
      </c>
      <c r="I138" s="65">
        <v>70</v>
      </c>
      <c r="J138" s="68">
        <v>60</v>
      </c>
      <c r="K138" s="68">
        <f>G:G*0.15+H:H*0.7+I:I*0.1+J:J*0.05</f>
        <v>74.5</v>
      </c>
      <c r="L138" s="72">
        <v>2.5</v>
      </c>
      <c r="M138" s="65">
        <v>0</v>
      </c>
      <c r="N138" s="65">
        <v>149</v>
      </c>
      <c r="O138" s="65">
        <f t="shared" si="8"/>
        <v>130</v>
      </c>
      <c r="P138" s="66">
        <f t="shared" si="9"/>
        <v>0.87248322147651</v>
      </c>
      <c r="Q138" s="65">
        <f t="shared" si="10"/>
        <v>137</v>
      </c>
      <c r="R138" s="66">
        <f t="shared" si="11"/>
        <v>0.919463087248322</v>
      </c>
    </row>
    <row r="139" customFormat="1" ht="14.75" customHeight="1" spans="1:18">
      <c r="A139" s="65">
        <v>36</v>
      </c>
      <c r="B139" s="67" t="s">
        <v>637</v>
      </c>
      <c r="C139" s="67" t="s">
        <v>638</v>
      </c>
      <c r="D139" s="65">
        <v>2024</v>
      </c>
      <c r="E139" s="65" t="s">
        <v>20</v>
      </c>
      <c r="F139" s="65" t="s">
        <v>363</v>
      </c>
      <c r="G139" s="65">
        <v>80</v>
      </c>
      <c r="H139" s="65">
        <v>74.4</v>
      </c>
      <c r="I139" s="65">
        <v>70</v>
      </c>
      <c r="J139" s="68">
        <v>60</v>
      </c>
      <c r="K139" s="68">
        <f>G:G*0.15+H:H*0.7+I:I*0.1+J:J*0.05</f>
        <v>74.08</v>
      </c>
      <c r="L139" s="72">
        <v>2.44</v>
      </c>
      <c r="M139" s="65">
        <v>1</v>
      </c>
      <c r="N139" s="65">
        <v>149</v>
      </c>
      <c r="O139" s="65">
        <f t="shared" si="8"/>
        <v>135</v>
      </c>
      <c r="P139" s="66">
        <f t="shared" si="9"/>
        <v>0.906040268456376</v>
      </c>
      <c r="Q139" s="65">
        <f t="shared" si="10"/>
        <v>138</v>
      </c>
      <c r="R139" s="66">
        <f t="shared" si="11"/>
        <v>0.926174496644295</v>
      </c>
    </row>
    <row r="140" customFormat="1" spans="1:18">
      <c r="A140" s="5">
        <v>30</v>
      </c>
      <c r="B140" s="69" t="s">
        <v>639</v>
      </c>
      <c r="C140" s="144" t="s">
        <v>640</v>
      </c>
      <c r="D140" s="5">
        <v>2024</v>
      </c>
      <c r="E140" s="5" t="s">
        <v>20</v>
      </c>
      <c r="F140" s="5" t="s">
        <v>372</v>
      </c>
      <c r="G140" s="5">
        <v>80</v>
      </c>
      <c r="H140" s="5">
        <v>73.9</v>
      </c>
      <c r="I140" s="5">
        <v>70</v>
      </c>
      <c r="J140" s="5">
        <v>60</v>
      </c>
      <c r="K140" s="5">
        <f>SUM($G140*15%,$H140*70%,$I140*10%,$J140*5%)</f>
        <v>73.73</v>
      </c>
      <c r="L140" s="74">
        <v>2.39</v>
      </c>
      <c r="M140" s="5">
        <v>1</v>
      </c>
      <c r="N140" s="65">
        <v>149</v>
      </c>
      <c r="O140" s="65">
        <f t="shared" si="8"/>
        <v>137</v>
      </c>
      <c r="P140" s="66">
        <f t="shared" si="9"/>
        <v>0.919463087248322</v>
      </c>
      <c r="Q140" s="65">
        <f t="shared" si="10"/>
        <v>139</v>
      </c>
      <c r="R140" s="66">
        <f t="shared" si="11"/>
        <v>0.932885906040268</v>
      </c>
    </row>
    <row r="141" customFormat="1" spans="1:18">
      <c r="A141" s="5">
        <v>35</v>
      </c>
      <c r="B141" s="69" t="s">
        <v>641</v>
      </c>
      <c r="C141" s="144" t="s">
        <v>642</v>
      </c>
      <c r="D141" s="5">
        <v>2024</v>
      </c>
      <c r="E141" s="5" t="s">
        <v>20</v>
      </c>
      <c r="F141" s="5" t="s">
        <v>372</v>
      </c>
      <c r="G141" s="5">
        <v>80</v>
      </c>
      <c r="H141" s="5">
        <v>72.5</v>
      </c>
      <c r="I141" s="5">
        <v>70</v>
      </c>
      <c r="J141" s="5">
        <v>60</v>
      </c>
      <c r="K141" s="5">
        <f>SUM($G141*15%,$H141*70%,$I141*10%,$J141*5%)</f>
        <v>72.75</v>
      </c>
      <c r="L141" s="74">
        <v>2.25</v>
      </c>
      <c r="M141" s="5">
        <v>0</v>
      </c>
      <c r="N141" s="65">
        <v>149</v>
      </c>
      <c r="O141" s="65">
        <f t="shared" si="8"/>
        <v>140</v>
      </c>
      <c r="P141" s="66">
        <f t="shared" si="9"/>
        <v>0.939597315436242</v>
      </c>
      <c r="Q141" s="65">
        <f t="shared" si="10"/>
        <v>140</v>
      </c>
      <c r="R141" s="66">
        <f t="shared" si="11"/>
        <v>0.939597315436242</v>
      </c>
    </row>
    <row r="142" customFormat="1" spans="1:18">
      <c r="A142" s="5">
        <v>32</v>
      </c>
      <c r="B142" s="69" t="s">
        <v>643</v>
      </c>
      <c r="C142" s="144" t="s">
        <v>644</v>
      </c>
      <c r="D142" s="5">
        <v>2024</v>
      </c>
      <c r="E142" s="5" t="s">
        <v>20</v>
      </c>
      <c r="F142" s="5" t="s">
        <v>372</v>
      </c>
      <c r="G142" s="5">
        <v>81</v>
      </c>
      <c r="H142" s="5">
        <v>71.9</v>
      </c>
      <c r="I142" s="5">
        <v>71</v>
      </c>
      <c r="J142" s="5">
        <v>60</v>
      </c>
      <c r="K142" s="5">
        <f>SUM(G142*15%,$H142*70%,$I142*10%,$J142*5%)</f>
        <v>72.58</v>
      </c>
      <c r="L142" s="74">
        <v>2.19</v>
      </c>
      <c r="M142" s="5">
        <v>2</v>
      </c>
      <c r="N142" s="65">
        <v>149</v>
      </c>
      <c r="O142" s="65">
        <f t="shared" si="8"/>
        <v>141</v>
      </c>
      <c r="P142" s="66">
        <f t="shared" si="9"/>
        <v>0.946308724832215</v>
      </c>
      <c r="Q142" s="65">
        <f t="shared" si="10"/>
        <v>141</v>
      </c>
      <c r="R142" s="66">
        <f t="shared" si="11"/>
        <v>0.946308724832215</v>
      </c>
    </row>
    <row r="143" customFormat="1" spans="1:18">
      <c r="A143" s="5">
        <v>15</v>
      </c>
      <c r="B143" s="69" t="s">
        <v>645</v>
      </c>
      <c r="C143" s="144" t="s">
        <v>646</v>
      </c>
      <c r="D143" s="5">
        <v>2024</v>
      </c>
      <c r="E143" s="5" t="s">
        <v>20</v>
      </c>
      <c r="F143" s="5" t="s">
        <v>372</v>
      </c>
      <c r="G143" s="5">
        <v>80</v>
      </c>
      <c r="H143" s="5">
        <v>71.7</v>
      </c>
      <c r="I143" s="5">
        <v>70</v>
      </c>
      <c r="J143" s="5">
        <v>60</v>
      </c>
      <c r="K143" s="5">
        <f>SUM(G143*15%,$H143*70%,$I143*10%,$J143*5%)</f>
        <v>72.19</v>
      </c>
      <c r="L143" s="74">
        <v>2.17</v>
      </c>
      <c r="M143" s="5">
        <v>1</v>
      </c>
      <c r="N143" s="65">
        <v>149</v>
      </c>
      <c r="O143" s="65">
        <f t="shared" si="8"/>
        <v>142</v>
      </c>
      <c r="P143" s="66">
        <f t="shared" si="9"/>
        <v>0.953020134228188</v>
      </c>
      <c r="Q143" s="65">
        <f t="shared" si="10"/>
        <v>142</v>
      </c>
      <c r="R143" s="66">
        <f t="shared" si="11"/>
        <v>0.953020134228188</v>
      </c>
    </row>
    <row r="144" customFormat="1" spans="1:18">
      <c r="A144" s="11">
        <v>9</v>
      </c>
      <c r="B144" s="11" t="s">
        <v>647</v>
      </c>
      <c r="C144" s="11" t="s">
        <v>648</v>
      </c>
      <c r="D144" s="11">
        <v>2024</v>
      </c>
      <c r="E144" s="11" t="s">
        <v>20</v>
      </c>
      <c r="F144" s="11" t="s">
        <v>359</v>
      </c>
      <c r="G144" s="11">
        <v>81</v>
      </c>
      <c r="H144" s="16">
        <v>71.2</v>
      </c>
      <c r="I144" s="11">
        <v>70</v>
      </c>
      <c r="J144" s="11">
        <v>60</v>
      </c>
      <c r="K144" s="11">
        <f>G144*0.15+H144*0.7+I144*0.1+J144*0.05</f>
        <v>71.99</v>
      </c>
      <c r="L144" s="73">
        <v>2.12</v>
      </c>
      <c r="M144" s="11" t="s">
        <v>360</v>
      </c>
      <c r="N144" s="65">
        <v>149</v>
      </c>
      <c r="O144" s="65">
        <f t="shared" si="8"/>
        <v>143</v>
      </c>
      <c r="P144" s="66">
        <f t="shared" si="9"/>
        <v>0.959731543624161</v>
      </c>
      <c r="Q144" s="65">
        <f t="shared" si="10"/>
        <v>143</v>
      </c>
      <c r="R144" s="66">
        <f t="shared" si="11"/>
        <v>0.959731543624161</v>
      </c>
    </row>
    <row r="145" customFormat="1" spans="1:18">
      <c r="A145" s="5">
        <v>13</v>
      </c>
      <c r="B145" s="69" t="s">
        <v>649</v>
      </c>
      <c r="C145" s="144" t="s">
        <v>650</v>
      </c>
      <c r="D145" s="5">
        <v>2024</v>
      </c>
      <c r="E145" s="5" t="s">
        <v>20</v>
      </c>
      <c r="F145" s="5" t="s">
        <v>372</v>
      </c>
      <c r="G145" s="5">
        <v>81</v>
      </c>
      <c r="H145" s="5">
        <v>71</v>
      </c>
      <c r="I145" s="5">
        <v>70</v>
      </c>
      <c r="J145" s="5">
        <v>60</v>
      </c>
      <c r="K145" s="5">
        <f>SUM(G145*15%,$H145*70%,$I145*10%,$J145*5%)</f>
        <v>71.85</v>
      </c>
      <c r="L145" s="74">
        <v>2.1</v>
      </c>
      <c r="M145" s="5">
        <v>3</v>
      </c>
      <c r="N145" s="65">
        <v>149</v>
      </c>
      <c r="O145" s="65">
        <f t="shared" si="8"/>
        <v>144</v>
      </c>
      <c r="P145" s="66">
        <f t="shared" si="9"/>
        <v>0.966442953020134</v>
      </c>
      <c r="Q145" s="65">
        <f t="shared" si="10"/>
        <v>144</v>
      </c>
      <c r="R145" s="66">
        <f t="shared" si="11"/>
        <v>0.966442953020134</v>
      </c>
    </row>
    <row r="146" customFormat="1" spans="1:18">
      <c r="A146" s="5">
        <v>40</v>
      </c>
      <c r="B146" s="69" t="s">
        <v>651</v>
      </c>
      <c r="C146" s="144" t="s">
        <v>652</v>
      </c>
      <c r="D146" s="5">
        <v>2024</v>
      </c>
      <c r="E146" s="5" t="s">
        <v>20</v>
      </c>
      <c r="F146" s="5" t="s">
        <v>372</v>
      </c>
      <c r="G146" s="5">
        <v>81</v>
      </c>
      <c r="H146" s="5">
        <v>70.5</v>
      </c>
      <c r="I146" s="5">
        <v>71.5</v>
      </c>
      <c r="J146" s="5">
        <v>60</v>
      </c>
      <c r="K146" s="5">
        <f>SUM(G146*15%,$H146*70%,$I146*10%,$J146*5%)</f>
        <v>71.65</v>
      </c>
      <c r="L146" s="74">
        <v>2.05</v>
      </c>
      <c r="M146" s="5">
        <v>2</v>
      </c>
      <c r="N146" s="65">
        <v>149</v>
      </c>
      <c r="O146" s="65">
        <f t="shared" si="8"/>
        <v>145</v>
      </c>
      <c r="P146" s="66">
        <f t="shared" si="9"/>
        <v>0.973154362416107</v>
      </c>
      <c r="Q146" s="65">
        <f t="shared" si="10"/>
        <v>145</v>
      </c>
      <c r="R146" s="66">
        <f t="shared" si="11"/>
        <v>0.973154362416107</v>
      </c>
    </row>
    <row r="147" customFormat="1" spans="1:18">
      <c r="A147" s="5">
        <v>46</v>
      </c>
      <c r="B147" s="69" t="s">
        <v>653</v>
      </c>
      <c r="C147" s="144" t="s">
        <v>654</v>
      </c>
      <c r="D147" s="5">
        <v>2024</v>
      </c>
      <c r="E147" s="5" t="s">
        <v>20</v>
      </c>
      <c r="F147" s="5" t="s">
        <v>372</v>
      </c>
      <c r="G147" s="5">
        <v>80</v>
      </c>
      <c r="H147" s="5">
        <v>70.5</v>
      </c>
      <c r="I147" s="5">
        <v>70</v>
      </c>
      <c r="J147" s="5">
        <v>60</v>
      </c>
      <c r="K147" s="5">
        <f>SUM(G147*15%,$H147*70%,$I147*10%,$J147*5%)</f>
        <v>71.35</v>
      </c>
      <c r="L147" s="74">
        <v>2.05</v>
      </c>
      <c r="M147" s="5">
        <v>3</v>
      </c>
      <c r="N147" s="65">
        <v>149</v>
      </c>
      <c r="O147" s="65">
        <f t="shared" si="8"/>
        <v>145</v>
      </c>
      <c r="P147" s="66">
        <f t="shared" si="9"/>
        <v>0.973154362416107</v>
      </c>
      <c r="Q147" s="65">
        <f t="shared" si="10"/>
        <v>146</v>
      </c>
      <c r="R147" s="66">
        <f t="shared" si="11"/>
        <v>0.979865771812081</v>
      </c>
    </row>
    <row r="148" customFormat="1" spans="1:18">
      <c r="A148" s="65">
        <v>6</v>
      </c>
      <c r="B148" s="67" t="s">
        <v>655</v>
      </c>
      <c r="C148" s="67" t="s">
        <v>656</v>
      </c>
      <c r="D148" s="65">
        <v>2024</v>
      </c>
      <c r="E148" s="65" t="s">
        <v>20</v>
      </c>
      <c r="F148" s="65" t="s">
        <v>363</v>
      </c>
      <c r="G148" s="65">
        <v>80</v>
      </c>
      <c r="H148" s="65">
        <v>64</v>
      </c>
      <c r="I148" s="65">
        <v>70</v>
      </c>
      <c r="J148" s="68">
        <v>60</v>
      </c>
      <c r="K148" s="68">
        <f>G:G*0.15+H:H*0.7+I:I*0.1+J:J*0.05</f>
        <v>66.8</v>
      </c>
      <c r="L148" s="72">
        <v>1.4</v>
      </c>
      <c r="M148" s="65">
        <v>5</v>
      </c>
      <c r="N148" s="65">
        <v>149</v>
      </c>
      <c r="O148" s="65">
        <f t="shared" si="8"/>
        <v>147</v>
      </c>
      <c r="P148" s="66">
        <f t="shared" si="9"/>
        <v>0.986577181208054</v>
      </c>
      <c r="Q148" s="65">
        <f t="shared" si="10"/>
        <v>147</v>
      </c>
      <c r="R148" s="66">
        <f t="shared" si="11"/>
        <v>0.986577181208054</v>
      </c>
    </row>
    <row r="149" customFormat="1" spans="1:18">
      <c r="A149" s="11">
        <v>12</v>
      </c>
      <c r="B149" s="11" t="s">
        <v>657</v>
      </c>
      <c r="C149" s="11" t="s">
        <v>658</v>
      </c>
      <c r="D149" s="11">
        <v>2024</v>
      </c>
      <c r="E149" s="11" t="s">
        <v>20</v>
      </c>
      <c r="F149" s="11" t="s">
        <v>359</v>
      </c>
      <c r="G149" s="11">
        <v>81</v>
      </c>
      <c r="H149" s="16">
        <v>61.7</v>
      </c>
      <c r="I149" s="11">
        <v>70</v>
      </c>
      <c r="J149" s="11">
        <v>60</v>
      </c>
      <c r="K149" s="11">
        <f>G149*0.15+H149*0.7+I149*0.1+J149*0.05</f>
        <v>65.34</v>
      </c>
      <c r="L149" s="73">
        <v>1.17</v>
      </c>
      <c r="M149" s="11" t="s">
        <v>659</v>
      </c>
      <c r="N149" s="65">
        <v>149</v>
      </c>
      <c r="O149" s="65">
        <f t="shared" si="8"/>
        <v>148</v>
      </c>
      <c r="P149" s="66">
        <f t="shared" si="9"/>
        <v>0.993288590604027</v>
      </c>
      <c r="Q149" s="65">
        <f t="shared" si="10"/>
        <v>148</v>
      </c>
      <c r="R149" s="66">
        <f t="shared" si="11"/>
        <v>0.993288590604027</v>
      </c>
    </row>
    <row r="150" customFormat="1" spans="1:18">
      <c r="A150" s="65">
        <v>51</v>
      </c>
      <c r="B150" s="67" t="s">
        <v>660</v>
      </c>
      <c r="C150" s="65" t="s">
        <v>661</v>
      </c>
      <c r="D150" s="65">
        <v>2024</v>
      </c>
      <c r="E150" s="65" t="s">
        <v>20</v>
      </c>
      <c r="F150" s="65" t="s">
        <v>363</v>
      </c>
      <c r="G150" s="65">
        <v>80</v>
      </c>
      <c r="H150" s="65">
        <v>60.2</v>
      </c>
      <c r="I150" s="65">
        <v>70</v>
      </c>
      <c r="J150" s="68">
        <v>60</v>
      </c>
      <c r="K150" s="68">
        <f>G:G*0.15+H:H*0.7+I:I*0.1+J:J*0.05</f>
        <v>64.14</v>
      </c>
      <c r="L150" s="72">
        <v>1.02</v>
      </c>
      <c r="M150" s="65">
        <v>1</v>
      </c>
      <c r="N150" s="65">
        <v>149</v>
      </c>
      <c r="O150" s="65">
        <f t="shared" si="8"/>
        <v>149</v>
      </c>
      <c r="P150" s="66">
        <f t="shared" si="9"/>
        <v>1</v>
      </c>
      <c r="Q150" s="65">
        <f t="shared" si="10"/>
        <v>149</v>
      </c>
      <c r="R150" s="66">
        <f t="shared" si="11"/>
        <v>1</v>
      </c>
    </row>
  </sheetData>
  <sortState ref="A2:S150">
    <sortCondition ref="Q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8"/>
  <sheetViews>
    <sheetView tabSelected="1" topLeftCell="A321" workbookViewId="0">
      <selection activeCell="B344" sqref="B344"/>
    </sheetView>
  </sheetViews>
  <sheetFormatPr defaultColWidth="9" defaultRowHeight="15.6"/>
  <cols>
    <col min="1" max="1" width="4.375" customWidth="1"/>
    <col min="2" max="2" width="11.875" style="1" customWidth="1"/>
    <col min="3" max="3" width="7.125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356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>
      <c r="A2" s="5">
        <v>28</v>
      </c>
      <c r="B2" s="29" t="s">
        <v>662</v>
      </c>
      <c r="C2" s="30" t="s">
        <v>663</v>
      </c>
      <c r="D2" s="5">
        <v>2025</v>
      </c>
      <c r="E2" s="5" t="s">
        <v>20</v>
      </c>
      <c r="F2" s="5" t="s">
        <v>664</v>
      </c>
      <c r="G2" s="5">
        <v>96.5</v>
      </c>
      <c r="H2" s="5">
        <v>92</v>
      </c>
      <c r="I2" s="5">
        <v>72</v>
      </c>
      <c r="J2" s="5">
        <v>60.5</v>
      </c>
      <c r="K2" s="5">
        <v>89.1</v>
      </c>
      <c r="L2" s="5">
        <v>4.18</v>
      </c>
      <c r="M2" s="5">
        <v>0</v>
      </c>
      <c r="N2" s="5">
        <v>337</v>
      </c>
      <c r="O2" s="5">
        <f t="shared" ref="O2:O65" si="0">RANK(L2,$L$2:$L$500)</f>
        <v>1</v>
      </c>
      <c r="P2" s="7">
        <f t="shared" ref="P2:P65" si="1">O2/N2</f>
        <v>0.0029673590504451</v>
      </c>
      <c r="Q2" s="5">
        <f t="shared" ref="Q2:Q65" si="2">RANK(K2,$K$2:$K$500)</f>
        <v>1</v>
      </c>
      <c r="R2" s="8">
        <f t="shared" ref="R2:R65" si="3">Q2/N2</f>
        <v>0.0029673590504451</v>
      </c>
    </row>
    <row r="3" spans="1:18">
      <c r="A3" s="5">
        <v>31</v>
      </c>
      <c r="B3" s="29" t="s">
        <v>665</v>
      </c>
      <c r="C3" s="30" t="s">
        <v>666</v>
      </c>
      <c r="D3" s="5">
        <v>2025</v>
      </c>
      <c r="E3" s="5" t="s">
        <v>20</v>
      </c>
      <c r="F3" s="5" t="s">
        <v>664</v>
      </c>
      <c r="G3" s="5">
        <v>100</v>
      </c>
      <c r="H3" s="5">
        <v>91</v>
      </c>
      <c r="I3" s="5">
        <v>70.5</v>
      </c>
      <c r="J3" s="5">
        <v>62.8</v>
      </c>
      <c r="K3" s="5">
        <v>88.89</v>
      </c>
      <c r="L3" s="5">
        <v>4.14</v>
      </c>
      <c r="M3" s="5">
        <v>0</v>
      </c>
      <c r="N3" s="5">
        <v>337</v>
      </c>
      <c r="O3" s="5">
        <f t="shared" si="0"/>
        <v>3</v>
      </c>
      <c r="P3" s="7">
        <f t="shared" si="1"/>
        <v>0.00890207715133531</v>
      </c>
      <c r="Q3" s="5">
        <f t="shared" si="2"/>
        <v>2</v>
      </c>
      <c r="R3" s="8">
        <f t="shared" si="3"/>
        <v>0.00593471810089021</v>
      </c>
    </row>
    <row r="4" spans="1:18">
      <c r="A4" s="5">
        <v>19</v>
      </c>
      <c r="B4" s="29" t="s">
        <v>667</v>
      </c>
      <c r="C4" s="30" t="s">
        <v>668</v>
      </c>
      <c r="D4" s="5">
        <v>2025</v>
      </c>
      <c r="E4" s="5" t="s">
        <v>20</v>
      </c>
      <c r="F4" s="5" t="s">
        <v>664</v>
      </c>
      <c r="G4" s="5">
        <v>93</v>
      </c>
      <c r="H4" s="5">
        <v>91.5</v>
      </c>
      <c r="I4" s="5">
        <v>70</v>
      </c>
      <c r="J4" s="5">
        <v>69</v>
      </c>
      <c r="K4" s="5">
        <v>88.45</v>
      </c>
      <c r="L4" s="5">
        <v>4.15</v>
      </c>
      <c r="M4" s="5">
        <v>0</v>
      </c>
      <c r="N4" s="5">
        <v>337</v>
      </c>
      <c r="O4" s="5">
        <f t="shared" si="0"/>
        <v>2</v>
      </c>
      <c r="P4" s="7">
        <f t="shared" si="1"/>
        <v>0.00593471810089021</v>
      </c>
      <c r="Q4" s="5">
        <f t="shared" si="2"/>
        <v>3</v>
      </c>
      <c r="R4" s="8">
        <f t="shared" si="3"/>
        <v>0.00890207715133531</v>
      </c>
    </row>
    <row r="5" spans="1:18">
      <c r="A5" s="5">
        <v>7</v>
      </c>
      <c r="B5" s="29" t="s">
        <v>669</v>
      </c>
      <c r="C5" s="30" t="s">
        <v>670</v>
      </c>
      <c r="D5" s="5">
        <v>2025</v>
      </c>
      <c r="E5" s="5" t="s">
        <v>20</v>
      </c>
      <c r="F5" s="5" t="s">
        <v>664</v>
      </c>
      <c r="G5" s="5">
        <v>100</v>
      </c>
      <c r="H5" s="5">
        <v>89.6</v>
      </c>
      <c r="I5" s="5">
        <v>71.5</v>
      </c>
      <c r="J5" s="5">
        <v>70</v>
      </c>
      <c r="K5" s="5">
        <v>88.37</v>
      </c>
      <c r="L5" s="5">
        <v>3.96</v>
      </c>
      <c r="M5" s="5">
        <v>0</v>
      </c>
      <c r="N5" s="5">
        <v>337</v>
      </c>
      <c r="O5" s="5">
        <f t="shared" si="0"/>
        <v>9</v>
      </c>
      <c r="P5" s="7">
        <f t="shared" si="1"/>
        <v>0.0267062314540059</v>
      </c>
      <c r="Q5" s="5">
        <f t="shared" si="2"/>
        <v>4</v>
      </c>
      <c r="R5" s="8">
        <f t="shared" si="3"/>
        <v>0.0118694362017804</v>
      </c>
    </row>
    <row r="6" spans="1:18">
      <c r="A6" s="31">
        <v>3</v>
      </c>
      <c r="B6" s="29" t="s">
        <v>671</v>
      </c>
      <c r="C6" s="30" t="s">
        <v>672</v>
      </c>
      <c r="D6" s="5">
        <v>2025</v>
      </c>
      <c r="E6" s="5" t="s">
        <v>20</v>
      </c>
      <c r="F6" s="5" t="s">
        <v>673</v>
      </c>
      <c r="G6" s="5">
        <v>93.5</v>
      </c>
      <c r="H6" s="5">
        <v>91.1</v>
      </c>
      <c r="I6" s="5">
        <v>71.5</v>
      </c>
      <c r="J6" s="5">
        <v>68</v>
      </c>
      <c r="K6" s="5">
        <f>SUM(G6*0.15+H6*0.7+I6*0.1+J6*0.05)</f>
        <v>88.345</v>
      </c>
      <c r="L6" s="5">
        <v>4.11</v>
      </c>
      <c r="M6" s="5">
        <v>0</v>
      </c>
      <c r="N6" s="5">
        <v>337</v>
      </c>
      <c r="O6" s="5">
        <f t="shared" si="0"/>
        <v>4</v>
      </c>
      <c r="P6" s="7">
        <f t="shared" si="1"/>
        <v>0.0118694362017804</v>
      </c>
      <c r="Q6" s="5">
        <f t="shared" si="2"/>
        <v>5</v>
      </c>
      <c r="R6" s="8">
        <f t="shared" si="3"/>
        <v>0.0148367952522255</v>
      </c>
    </row>
    <row r="7" spans="1:18">
      <c r="A7" s="5">
        <v>30</v>
      </c>
      <c r="B7" s="29" t="s">
        <v>674</v>
      </c>
      <c r="C7" s="30" t="s">
        <v>675</v>
      </c>
      <c r="D7" s="5">
        <v>2025</v>
      </c>
      <c r="E7" s="5" t="s">
        <v>20</v>
      </c>
      <c r="F7" s="5" t="s">
        <v>664</v>
      </c>
      <c r="G7" s="5">
        <v>99.5</v>
      </c>
      <c r="H7" s="5">
        <v>89</v>
      </c>
      <c r="I7" s="5">
        <v>72.5</v>
      </c>
      <c r="J7" s="5">
        <v>75.3</v>
      </c>
      <c r="K7" s="5">
        <v>88.24</v>
      </c>
      <c r="L7" s="5">
        <v>3.89</v>
      </c>
      <c r="M7" s="5">
        <v>0</v>
      </c>
      <c r="N7" s="5">
        <v>337</v>
      </c>
      <c r="O7" s="5">
        <f t="shared" si="0"/>
        <v>14</v>
      </c>
      <c r="P7" s="7">
        <f t="shared" si="1"/>
        <v>0.0415430267062315</v>
      </c>
      <c r="Q7" s="5">
        <f t="shared" si="2"/>
        <v>6</v>
      </c>
      <c r="R7" s="8">
        <f t="shared" si="3"/>
        <v>0.0178041543026706</v>
      </c>
    </row>
    <row r="8" spans="1:18">
      <c r="A8" s="31">
        <v>17</v>
      </c>
      <c r="B8" s="29" t="s">
        <v>676</v>
      </c>
      <c r="C8" s="30" t="s">
        <v>677</v>
      </c>
      <c r="D8" s="5">
        <v>2025</v>
      </c>
      <c r="E8" s="5" t="s">
        <v>20</v>
      </c>
      <c r="F8" s="5" t="s">
        <v>673</v>
      </c>
      <c r="G8" s="5">
        <v>98.5</v>
      </c>
      <c r="H8" s="5">
        <v>88.9</v>
      </c>
      <c r="I8" s="5">
        <v>72.5</v>
      </c>
      <c r="J8" s="5">
        <v>70.5</v>
      </c>
      <c r="K8" s="5">
        <f>SUM(G8*0.15+H8*0.7+I8*0.1+J8*0.05)</f>
        <v>87.78</v>
      </c>
      <c r="L8" s="5">
        <v>3.89</v>
      </c>
      <c r="M8" s="5">
        <v>0</v>
      </c>
      <c r="N8" s="5">
        <v>337</v>
      </c>
      <c r="O8" s="5">
        <f t="shared" si="0"/>
        <v>14</v>
      </c>
      <c r="P8" s="7">
        <f t="shared" si="1"/>
        <v>0.0415430267062315</v>
      </c>
      <c r="Q8" s="5">
        <f t="shared" si="2"/>
        <v>7</v>
      </c>
      <c r="R8" s="8">
        <f t="shared" si="3"/>
        <v>0.0207715133531157</v>
      </c>
    </row>
    <row r="9" spans="1:18">
      <c r="A9" s="5">
        <v>31</v>
      </c>
      <c r="B9" s="29" t="s">
        <v>678</v>
      </c>
      <c r="C9" s="30" t="s">
        <v>679</v>
      </c>
      <c r="D9" s="5">
        <v>2025</v>
      </c>
      <c r="E9" s="5" t="s">
        <v>20</v>
      </c>
      <c r="F9" s="5" t="s">
        <v>680</v>
      </c>
      <c r="G9" s="5">
        <v>97.5</v>
      </c>
      <c r="H9" s="5">
        <v>88.9</v>
      </c>
      <c r="I9" s="5">
        <v>72</v>
      </c>
      <c r="J9" s="5">
        <v>71.5</v>
      </c>
      <c r="K9" s="5">
        <v>87.63</v>
      </c>
      <c r="L9" s="5">
        <v>3.89</v>
      </c>
      <c r="M9" s="5">
        <v>0</v>
      </c>
      <c r="N9" s="5">
        <v>337</v>
      </c>
      <c r="O9" s="5">
        <f t="shared" si="0"/>
        <v>14</v>
      </c>
      <c r="P9" s="7">
        <f t="shared" si="1"/>
        <v>0.0415430267062315</v>
      </c>
      <c r="Q9" s="5">
        <f t="shared" si="2"/>
        <v>8</v>
      </c>
      <c r="R9" s="8">
        <f t="shared" si="3"/>
        <v>0.0237388724035608</v>
      </c>
    </row>
    <row r="10" spans="1:18">
      <c r="A10" s="5">
        <v>2</v>
      </c>
      <c r="B10" s="29" t="s">
        <v>681</v>
      </c>
      <c r="C10" s="30" t="s">
        <v>682</v>
      </c>
      <c r="D10" s="5">
        <v>2025</v>
      </c>
      <c r="E10" s="5" t="s">
        <v>20</v>
      </c>
      <c r="F10" s="5" t="s">
        <v>680</v>
      </c>
      <c r="G10" s="5">
        <v>90</v>
      </c>
      <c r="H10" s="5">
        <v>90</v>
      </c>
      <c r="I10" s="5">
        <v>72</v>
      </c>
      <c r="J10" s="5">
        <v>72</v>
      </c>
      <c r="K10" s="5">
        <v>87.3</v>
      </c>
      <c r="L10" s="5">
        <v>4</v>
      </c>
      <c r="M10" s="5">
        <v>0</v>
      </c>
      <c r="N10" s="5">
        <v>337</v>
      </c>
      <c r="O10" s="5">
        <f t="shared" si="0"/>
        <v>6</v>
      </c>
      <c r="P10" s="7">
        <f t="shared" si="1"/>
        <v>0.0178041543026706</v>
      </c>
      <c r="Q10" s="5">
        <f t="shared" si="2"/>
        <v>9</v>
      </c>
      <c r="R10" s="8">
        <f t="shared" si="3"/>
        <v>0.0267062314540059</v>
      </c>
    </row>
    <row r="11" spans="1:18">
      <c r="A11" s="31">
        <v>4</v>
      </c>
      <c r="B11" s="29" t="s">
        <v>683</v>
      </c>
      <c r="C11" s="30" t="s">
        <v>684</v>
      </c>
      <c r="D11" s="5">
        <v>2025</v>
      </c>
      <c r="E11" s="5" t="s">
        <v>20</v>
      </c>
      <c r="F11" s="5" t="s">
        <v>673</v>
      </c>
      <c r="G11" s="5">
        <v>96.5</v>
      </c>
      <c r="H11" s="5">
        <v>88.5</v>
      </c>
      <c r="I11" s="5">
        <v>72</v>
      </c>
      <c r="J11" s="5">
        <v>70</v>
      </c>
      <c r="K11" s="5">
        <f>SUM(G11*0.15+H11*0.7+I11*0.1+J11*0.05)</f>
        <v>87.125</v>
      </c>
      <c r="L11" s="5">
        <v>3.85</v>
      </c>
      <c r="M11" s="5">
        <v>0</v>
      </c>
      <c r="N11" s="5">
        <v>337</v>
      </c>
      <c r="O11" s="5">
        <f t="shared" si="0"/>
        <v>19</v>
      </c>
      <c r="P11" s="7">
        <f t="shared" si="1"/>
        <v>0.056379821958457</v>
      </c>
      <c r="Q11" s="5">
        <f t="shared" si="2"/>
        <v>10</v>
      </c>
      <c r="R11" s="8">
        <f t="shared" si="3"/>
        <v>0.029673590504451</v>
      </c>
    </row>
    <row r="12" spans="1:18">
      <c r="A12" s="5">
        <v>14</v>
      </c>
      <c r="B12" s="32" t="s">
        <v>685</v>
      </c>
      <c r="C12" s="33" t="s">
        <v>686</v>
      </c>
      <c r="D12" s="33">
        <v>2025</v>
      </c>
      <c r="E12" s="5" t="s">
        <v>20</v>
      </c>
      <c r="F12" s="33" t="s">
        <v>680</v>
      </c>
      <c r="G12" s="33">
        <v>86.5</v>
      </c>
      <c r="H12" s="33">
        <v>89.9</v>
      </c>
      <c r="I12" s="33">
        <v>80</v>
      </c>
      <c r="J12" s="33">
        <v>62</v>
      </c>
      <c r="K12" s="33">
        <v>87.005</v>
      </c>
      <c r="L12" s="33">
        <v>3.99</v>
      </c>
      <c r="M12" s="5">
        <v>0</v>
      </c>
      <c r="N12" s="5">
        <v>337</v>
      </c>
      <c r="O12" s="5">
        <f t="shared" si="0"/>
        <v>7</v>
      </c>
      <c r="P12" s="7">
        <f t="shared" si="1"/>
        <v>0.0207715133531157</v>
      </c>
      <c r="Q12" s="5">
        <f t="shared" si="2"/>
        <v>11</v>
      </c>
      <c r="R12" s="8">
        <f t="shared" si="3"/>
        <v>0.0326409495548961</v>
      </c>
    </row>
    <row r="13" spans="1:18">
      <c r="A13" s="5">
        <v>10</v>
      </c>
      <c r="B13" s="29" t="s">
        <v>687</v>
      </c>
      <c r="C13" s="30" t="s">
        <v>688</v>
      </c>
      <c r="D13" s="5">
        <v>2025</v>
      </c>
      <c r="E13" s="5" t="s">
        <v>20</v>
      </c>
      <c r="F13" s="5" t="s">
        <v>664</v>
      </c>
      <c r="G13" s="5">
        <v>89.5</v>
      </c>
      <c r="H13" s="5">
        <v>90</v>
      </c>
      <c r="I13" s="5">
        <v>70</v>
      </c>
      <c r="J13" s="5">
        <v>67</v>
      </c>
      <c r="K13" s="5">
        <v>86.76</v>
      </c>
      <c r="L13" s="5">
        <v>4.02</v>
      </c>
      <c r="M13" s="5">
        <v>0</v>
      </c>
      <c r="N13" s="5">
        <v>337</v>
      </c>
      <c r="O13" s="5">
        <f t="shared" si="0"/>
        <v>5</v>
      </c>
      <c r="P13" s="7">
        <f t="shared" si="1"/>
        <v>0.0148367952522255</v>
      </c>
      <c r="Q13" s="5">
        <f t="shared" si="2"/>
        <v>12</v>
      </c>
      <c r="R13" s="8">
        <f t="shared" si="3"/>
        <v>0.0356083086053412</v>
      </c>
    </row>
    <row r="14" spans="1:18">
      <c r="A14" s="5">
        <v>15</v>
      </c>
      <c r="B14" s="29" t="s">
        <v>689</v>
      </c>
      <c r="C14" s="30" t="s">
        <v>690</v>
      </c>
      <c r="D14" s="5">
        <v>2025</v>
      </c>
      <c r="E14" s="5" t="s">
        <v>20</v>
      </c>
      <c r="F14" s="5" t="s">
        <v>664</v>
      </c>
      <c r="G14" s="5">
        <v>97</v>
      </c>
      <c r="H14" s="5">
        <v>88</v>
      </c>
      <c r="I14" s="5">
        <v>70</v>
      </c>
      <c r="J14" s="5">
        <v>71.8</v>
      </c>
      <c r="K14" s="5">
        <v>86.74</v>
      </c>
      <c r="L14" s="5">
        <v>3.76</v>
      </c>
      <c r="M14" s="5">
        <v>0</v>
      </c>
      <c r="N14" s="5">
        <v>337</v>
      </c>
      <c r="O14" s="5">
        <f t="shared" si="0"/>
        <v>28</v>
      </c>
      <c r="P14" s="7">
        <f t="shared" si="1"/>
        <v>0.0830860534124629</v>
      </c>
      <c r="Q14" s="5">
        <f t="shared" si="2"/>
        <v>13</v>
      </c>
      <c r="R14" s="8">
        <f t="shared" si="3"/>
        <v>0.0385756676557863</v>
      </c>
    </row>
    <row r="15" spans="1:18">
      <c r="A15" s="5">
        <v>9</v>
      </c>
      <c r="B15" s="34" t="s">
        <v>691</v>
      </c>
      <c r="C15" s="30" t="s">
        <v>692</v>
      </c>
      <c r="D15" s="5">
        <v>2025</v>
      </c>
      <c r="E15" s="5" t="s">
        <v>20</v>
      </c>
      <c r="F15" s="5" t="s">
        <v>693</v>
      </c>
      <c r="G15" s="11">
        <v>97.5</v>
      </c>
      <c r="H15" s="5">
        <v>87.4</v>
      </c>
      <c r="I15" s="5">
        <v>74</v>
      </c>
      <c r="J15" s="5">
        <v>68</v>
      </c>
      <c r="K15" s="5">
        <f>H15*0.7+G15*0.15+I15*0.1+J15*0.05</f>
        <v>86.605</v>
      </c>
      <c r="L15" s="5">
        <f>(H15-50)/10</f>
        <v>3.74</v>
      </c>
      <c r="M15" s="5">
        <v>0</v>
      </c>
      <c r="N15" s="5">
        <v>337</v>
      </c>
      <c r="O15" s="5">
        <f t="shared" si="0"/>
        <v>29</v>
      </c>
      <c r="P15" s="7">
        <f t="shared" si="1"/>
        <v>0.086053412462908</v>
      </c>
      <c r="Q15" s="5">
        <f t="shared" si="2"/>
        <v>14</v>
      </c>
      <c r="R15" s="8">
        <f t="shared" si="3"/>
        <v>0.0415430267062315</v>
      </c>
    </row>
    <row r="16" spans="1:18">
      <c r="A16" s="5">
        <v>1</v>
      </c>
      <c r="B16" s="32" t="s">
        <v>694</v>
      </c>
      <c r="C16" s="5" t="s">
        <v>695</v>
      </c>
      <c r="D16" s="5">
        <v>2025</v>
      </c>
      <c r="E16" s="5" t="s">
        <v>20</v>
      </c>
      <c r="F16" s="35" t="s">
        <v>696</v>
      </c>
      <c r="G16" s="5">
        <v>94</v>
      </c>
      <c r="H16" s="35">
        <v>87.7</v>
      </c>
      <c r="I16" s="5">
        <v>70</v>
      </c>
      <c r="J16" s="5">
        <v>80.5</v>
      </c>
      <c r="K16" s="5">
        <v>86.515</v>
      </c>
      <c r="L16" s="5">
        <v>3.77</v>
      </c>
      <c r="M16" s="5">
        <v>0</v>
      </c>
      <c r="N16" s="5">
        <v>337</v>
      </c>
      <c r="O16" s="5">
        <f t="shared" si="0"/>
        <v>25</v>
      </c>
      <c r="P16" s="7">
        <f t="shared" si="1"/>
        <v>0.0741839762611276</v>
      </c>
      <c r="Q16" s="5">
        <f t="shared" si="2"/>
        <v>15</v>
      </c>
      <c r="R16" s="8">
        <f t="shared" si="3"/>
        <v>0.0445103857566766</v>
      </c>
    </row>
    <row r="17" spans="1:18">
      <c r="A17" s="5">
        <v>9</v>
      </c>
      <c r="B17" s="32" t="s">
        <v>697</v>
      </c>
      <c r="C17" s="33" t="s">
        <v>698</v>
      </c>
      <c r="D17" s="33">
        <v>2025</v>
      </c>
      <c r="E17" s="33" t="s">
        <v>20</v>
      </c>
      <c r="F17" s="33" t="s">
        <v>680</v>
      </c>
      <c r="G17" s="33">
        <v>94.5</v>
      </c>
      <c r="H17" s="33">
        <v>88.8</v>
      </c>
      <c r="I17" s="33">
        <v>71.5</v>
      </c>
      <c r="J17" s="33">
        <v>60</v>
      </c>
      <c r="K17" s="33">
        <v>86.485</v>
      </c>
      <c r="L17" s="33">
        <v>3.88</v>
      </c>
      <c r="M17" s="33">
        <v>0</v>
      </c>
      <c r="N17" s="5">
        <v>337</v>
      </c>
      <c r="O17" s="5">
        <f t="shared" si="0"/>
        <v>17</v>
      </c>
      <c r="P17" s="7">
        <f t="shared" si="1"/>
        <v>0.0504451038575668</v>
      </c>
      <c r="Q17" s="5">
        <f t="shared" si="2"/>
        <v>16</v>
      </c>
      <c r="R17" s="8">
        <f t="shared" si="3"/>
        <v>0.0474777448071217</v>
      </c>
    </row>
    <row r="18" spans="1:18">
      <c r="A18" s="5">
        <v>24</v>
      </c>
      <c r="B18" s="32" t="s">
        <v>699</v>
      </c>
      <c r="C18" s="16" t="s">
        <v>700</v>
      </c>
      <c r="D18" s="33">
        <v>2025</v>
      </c>
      <c r="E18" s="33" t="s">
        <v>20</v>
      </c>
      <c r="F18" s="33" t="s">
        <v>701</v>
      </c>
      <c r="G18" s="33">
        <v>95</v>
      </c>
      <c r="H18" s="33">
        <v>88.1</v>
      </c>
      <c r="I18" s="33">
        <v>72</v>
      </c>
      <c r="J18" s="33">
        <v>64</v>
      </c>
      <c r="K18" s="33">
        <v>86.32</v>
      </c>
      <c r="L18" s="33">
        <v>3.81</v>
      </c>
      <c r="M18" s="33">
        <v>0</v>
      </c>
      <c r="N18" s="5">
        <v>337</v>
      </c>
      <c r="O18" s="5">
        <f t="shared" si="0"/>
        <v>21</v>
      </c>
      <c r="P18" s="7">
        <f t="shared" si="1"/>
        <v>0.0623145400593472</v>
      </c>
      <c r="Q18" s="5">
        <f t="shared" si="2"/>
        <v>17</v>
      </c>
      <c r="R18" s="8">
        <f t="shared" si="3"/>
        <v>0.0504451038575668</v>
      </c>
    </row>
    <row r="19" spans="1:18">
      <c r="A19" s="5">
        <v>9</v>
      </c>
      <c r="B19" s="29" t="s">
        <v>702</v>
      </c>
      <c r="C19" s="30" t="s">
        <v>703</v>
      </c>
      <c r="D19" s="5">
        <v>2025</v>
      </c>
      <c r="E19" s="5" t="s">
        <v>20</v>
      </c>
      <c r="F19" s="5" t="s">
        <v>664</v>
      </c>
      <c r="G19" s="35">
        <v>90</v>
      </c>
      <c r="H19" s="5">
        <v>89.3</v>
      </c>
      <c r="I19" s="5">
        <v>71.5</v>
      </c>
      <c r="J19" s="5">
        <v>62.5</v>
      </c>
      <c r="K19" s="5">
        <v>86.29</v>
      </c>
      <c r="L19" s="5">
        <v>3.93</v>
      </c>
      <c r="M19" s="5">
        <v>0</v>
      </c>
      <c r="N19" s="5">
        <v>337</v>
      </c>
      <c r="O19" s="5">
        <f t="shared" si="0"/>
        <v>11</v>
      </c>
      <c r="P19" s="7">
        <f t="shared" si="1"/>
        <v>0.0326409495548961</v>
      </c>
      <c r="Q19" s="5">
        <f t="shared" si="2"/>
        <v>18</v>
      </c>
      <c r="R19" s="8">
        <f t="shared" si="3"/>
        <v>0.0534124629080119</v>
      </c>
    </row>
    <row r="20" spans="1:18">
      <c r="A20" s="5">
        <v>42</v>
      </c>
      <c r="B20" s="32" t="s">
        <v>704</v>
      </c>
      <c r="C20" s="33" t="s">
        <v>705</v>
      </c>
      <c r="D20" s="33">
        <v>2025</v>
      </c>
      <c r="E20" s="33" t="s">
        <v>20</v>
      </c>
      <c r="F20" s="33" t="s">
        <v>680</v>
      </c>
      <c r="G20" s="33">
        <v>97.5</v>
      </c>
      <c r="H20" s="33">
        <v>87.3</v>
      </c>
      <c r="I20" s="33">
        <v>70</v>
      </c>
      <c r="J20" s="33">
        <v>71</v>
      </c>
      <c r="K20" s="33">
        <v>86.285</v>
      </c>
      <c r="L20" s="33">
        <v>3.73</v>
      </c>
      <c r="M20" s="33">
        <v>0</v>
      </c>
      <c r="N20" s="5">
        <v>337</v>
      </c>
      <c r="O20" s="5">
        <f t="shared" si="0"/>
        <v>30</v>
      </c>
      <c r="P20" s="7">
        <f t="shared" si="1"/>
        <v>0.0890207715133531</v>
      </c>
      <c r="Q20" s="5">
        <f t="shared" si="2"/>
        <v>19</v>
      </c>
      <c r="R20" s="8">
        <f t="shared" si="3"/>
        <v>0.056379821958457</v>
      </c>
    </row>
    <row r="21" spans="1:18">
      <c r="A21" s="5">
        <v>2</v>
      </c>
      <c r="B21" s="36" t="s">
        <v>706</v>
      </c>
      <c r="C21" s="35" t="s">
        <v>324</v>
      </c>
      <c r="D21" s="5">
        <v>2025</v>
      </c>
      <c r="E21" s="5" t="s">
        <v>20</v>
      </c>
      <c r="F21" s="5" t="s">
        <v>696</v>
      </c>
      <c r="G21" s="5">
        <v>88.5</v>
      </c>
      <c r="H21" s="5">
        <v>89</v>
      </c>
      <c r="I21" s="5">
        <v>70.5</v>
      </c>
      <c r="J21" s="5">
        <v>71</v>
      </c>
      <c r="K21" s="5">
        <v>86.175</v>
      </c>
      <c r="L21" s="5">
        <v>3.9</v>
      </c>
      <c r="M21" s="5">
        <v>0</v>
      </c>
      <c r="N21" s="5">
        <v>337</v>
      </c>
      <c r="O21" s="5">
        <f t="shared" si="0"/>
        <v>13</v>
      </c>
      <c r="P21" s="7">
        <f t="shared" si="1"/>
        <v>0.0385756676557863</v>
      </c>
      <c r="Q21" s="5">
        <f t="shared" si="2"/>
        <v>20</v>
      </c>
      <c r="R21" s="8">
        <f t="shared" si="3"/>
        <v>0.0593471810089021</v>
      </c>
    </row>
    <row r="22" spans="1:18">
      <c r="A22" s="5">
        <v>11</v>
      </c>
      <c r="B22" s="29" t="s">
        <v>707</v>
      </c>
      <c r="C22" s="30" t="s">
        <v>708</v>
      </c>
      <c r="D22" s="5">
        <v>2025</v>
      </c>
      <c r="E22" s="5" t="s">
        <v>20</v>
      </c>
      <c r="F22" s="5" t="s">
        <v>664</v>
      </c>
      <c r="G22" s="5">
        <v>86.5</v>
      </c>
      <c r="H22" s="5">
        <v>89.4</v>
      </c>
      <c r="I22" s="5">
        <v>71.5</v>
      </c>
      <c r="J22" s="5">
        <v>67.5</v>
      </c>
      <c r="K22" s="5">
        <v>86.15</v>
      </c>
      <c r="L22" s="5">
        <v>3.94</v>
      </c>
      <c r="M22" s="5">
        <v>0</v>
      </c>
      <c r="N22" s="5">
        <v>337</v>
      </c>
      <c r="O22" s="5">
        <f t="shared" si="0"/>
        <v>10</v>
      </c>
      <c r="P22" s="7">
        <f t="shared" si="1"/>
        <v>0.029673590504451</v>
      </c>
      <c r="Q22" s="5">
        <f t="shared" si="2"/>
        <v>21</v>
      </c>
      <c r="R22" s="8">
        <f t="shared" si="3"/>
        <v>0.0623145400593472</v>
      </c>
    </row>
    <row r="23" spans="1:18">
      <c r="A23" s="5">
        <v>1</v>
      </c>
      <c r="B23" s="29" t="s">
        <v>709</v>
      </c>
      <c r="C23" s="30" t="s">
        <v>710</v>
      </c>
      <c r="D23" s="5">
        <v>2025</v>
      </c>
      <c r="E23" s="5" t="s">
        <v>20</v>
      </c>
      <c r="F23" s="5" t="s">
        <v>664</v>
      </c>
      <c r="G23" s="5">
        <v>90</v>
      </c>
      <c r="H23" s="5">
        <v>89</v>
      </c>
      <c r="I23" s="5">
        <v>71.5</v>
      </c>
      <c r="J23" s="5">
        <v>62.5</v>
      </c>
      <c r="K23" s="5">
        <v>86.07</v>
      </c>
      <c r="L23" s="5">
        <v>3.93</v>
      </c>
      <c r="M23" s="5">
        <v>0</v>
      </c>
      <c r="N23" s="5">
        <v>337</v>
      </c>
      <c r="O23" s="5">
        <f t="shared" si="0"/>
        <v>11</v>
      </c>
      <c r="P23" s="7">
        <f t="shared" si="1"/>
        <v>0.0326409495548961</v>
      </c>
      <c r="Q23" s="5">
        <f t="shared" si="2"/>
        <v>22</v>
      </c>
      <c r="R23" s="8">
        <f t="shared" si="3"/>
        <v>0.0652818991097923</v>
      </c>
    </row>
    <row r="24" spans="1:18">
      <c r="A24" s="5">
        <v>10</v>
      </c>
      <c r="B24" s="32" t="s">
        <v>711</v>
      </c>
      <c r="C24" s="33" t="s">
        <v>712</v>
      </c>
      <c r="D24" s="33">
        <v>2025</v>
      </c>
      <c r="E24" s="33" t="s">
        <v>20</v>
      </c>
      <c r="F24" s="33" t="s">
        <v>680</v>
      </c>
      <c r="G24" s="33">
        <v>94</v>
      </c>
      <c r="H24" s="33">
        <v>86.9</v>
      </c>
      <c r="I24" s="33">
        <v>72</v>
      </c>
      <c r="J24" s="33">
        <v>75.5</v>
      </c>
      <c r="K24" s="33">
        <v>85.9</v>
      </c>
      <c r="L24" s="33">
        <v>3.69</v>
      </c>
      <c r="M24" s="33">
        <v>0</v>
      </c>
      <c r="N24" s="5">
        <v>337</v>
      </c>
      <c r="O24" s="5">
        <f t="shared" si="0"/>
        <v>36</v>
      </c>
      <c r="P24" s="7">
        <f t="shared" si="1"/>
        <v>0.106824925816024</v>
      </c>
      <c r="Q24" s="5">
        <f t="shared" si="2"/>
        <v>23</v>
      </c>
      <c r="R24" s="8">
        <f t="shared" si="3"/>
        <v>0.0682492581602374</v>
      </c>
    </row>
    <row r="25" spans="1:18">
      <c r="A25" s="5">
        <v>18</v>
      </c>
      <c r="B25" s="29" t="s">
        <v>713</v>
      </c>
      <c r="C25" s="30" t="s">
        <v>714</v>
      </c>
      <c r="D25" s="5">
        <v>2025</v>
      </c>
      <c r="E25" s="5" t="s">
        <v>20</v>
      </c>
      <c r="F25" s="5" t="s">
        <v>664</v>
      </c>
      <c r="G25" s="5">
        <v>84</v>
      </c>
      <c r="H25" s="5">
        <v>90</v>
      </c>
      <c r="I25" s="5">
        <v>72.5</v>
      </c>
      <c r="J25" s="5">
        <v>60</v>
      </c>
      <c r="K25" s="5">
        <v>85.85</v>
      </c>
      <c r="L25" s="5">
        <v>3.98</v>
      </c>
      <c r="M25" s="5">
        <v>0</v>
      </c>
      <c r="N25" s="5">
        <v>337</v>
      </c>
      <c r="O25" s="5">
        <f t="shared" si="0"/>
        <v>8</v>
      </c>
      <c r="P25" s="7">
        <f t="shared" si="1"/>
        <v>0.0237388724035608</v>
      </c>
      <c r="Q25" s="5">
        <f t="shared" si="2"/>
        <v>24</v>
      </c>
      <c r="R25" s="8">
        <f t="shared" si="3"/>
        <v>0.0712166172106825</v>
      </c>
    </row>
    <row r="26" spans="1:18">
      <c r="A26" s="5">
        <v>42</v>
      </c>
      <c r="B26" s="34" t="s">
        <v>715</v>
      </c>
      <c r="C26" s="34" t="s">
        <v>716</v>
      </c>
      <c r="D26" s="5">
        <v>2025</v>
      </c>
      <c r="E26" s="5" t="s">
        <v>20</v>
      </c>
      <c r="F26" s="5" t="s">
        <v>693</v>
      </c>
      <c r="G26" s="11">
        <v>96</v>
      </c>
      <c r="H26" s="5">
        <v>87.2</v>
      </c>
      <c r="I26" s="5">
        <v>73</v>
      </c>
      <c r="J26" s="5">
        <v>62</v>
      </c>
      <c r="K26" s="5">
        <f>H26*0.7+G26*0.15+I26*0.1+J26*0.05</f>
        <v>85.84</v>
      </c>
      <c r="L26" s="5">
        <f>(H26-50)/10</f>
        <v>3.72</v>
      </c>
      <c r="M26" s="5">
        <v>0</v>
      </c>
      <c r="N26" s="5">
        <v>337</v>
      </c>
      <c r="O26" s="5">
        <f t="shared" si="0"/>
        <v>33</v>
      </c>
      <c r="P26" s="7">
        <f t="shared" si="1"/>
        <v>0.0979228486646884</v>
      </c>
      <c r="Q26" s="5">
        <f t="shared" si="2"/>
        <v>25</v>
      </c>
      <c r="R26" s="8">
        <f t="shared" si="3"/>
        <v>0.0741839762611276</v>
      </c>
    </row>
    <row r="27" spans="1:18">
      <c r="A27" s="5">
        <v>21</v>
      </c>
      <c r="B27" s="32" t="s">
        <v>717</v>
      </c>
      <c r="C27" s="16" t="s">
        <v>718</v>
      </c>
      <c r="D27" s="33">
        <v>2025</v>
      </c>
      <c r="E27" s="33" t="s">
        <v>20</v>
      </c>
      <c r="F27" s="33" t="s">
        <v>701</v>
      </c>
      <c r="G27" s="33">
        <v>87</v>
      </c>
      <c r="H27" s="33">
        <v>88.6</v>
      </c>
      <c r="I27" s="33">
        <v>74.5</v>
      </c>
      <c r="J27" s="33">
        <v>63.5</v>
      </c>
      <c r="K27" s="37">
        <v>85.695</v>
      </c>
      <c r="L27" s="33">
        <v>3.86</v>
      </c>
      <c r="M27" s="33">
        <v>0</v>
      </c>
      <c r="N27" s="5">
        <v>337</v>
      </c>
      <c r="O27" s="5">
        <f t="shared" si="0"/>
        <v>18</v>
      </c>
      <c r="P27" s="7">
        <f t="shared" si="1"/>
        <v>0.0534124629080119</v>
      </c>
      <c r="Q27" s="5">
        <f t="shared" si="2"/>
        <v>26</v>
      </c>
      <c r="R27" s="8">
        <f t="shared" si="3"/>
        <v>0.0771513353115727</v>
      </c>
    </row>
    <row r="28" spans="1:18">
      <c r="A28" s="5">
        <v>36</v>
      </c>
      <c r="B28" s="32" t="s">
        <v>719</v>
      </c>
      <c r="C28" s="33" t="s">
        <v>720</v>
      </c>
      <c r="D28" s="33">
        <v>2025</v>
      </c>
      <c r="E28" s="33" t="s">
        <v>20</v>
      </c>
      <c r="F28" s="33" t="s">
        <v>680</v>
      </c>
      <c r="G28" s="33">
        <v>91</v>
      </c>
      <c r="H28" s="33">
        <v>88.1</v>
      </c>
      <c r="I28" s="33">
        <v>72</v>
      </c>
      <c r="J28" s="33">
        <v>62</v>
      </c>
      <c r="K28" s="33">
        <v>85.65</v>
      </c>
      <c r="L28" s="33">
        <v>3.81</v>
      </c>
      <c r="M28" s="33">
        <v>0</v>
      </c>
      <c r="N28" s="5">
        <v>337</v>
      </c>
      <c r="O28" s="5">
        <f t="shared" si="0"/>
        <v>21</v>
      </c>
      <c r="P28" s="7">
        <f t="shared" si="1"/>
        <v>0.0623145400593472</v>
      </c>
      <c r="Q28" s="5">
        <f t="shared" si="2"/>
        <v>27</v>
      </c>
      <c r="R28" s="8">
        <f t="shared" si="3"/>
        <v>0.0801186943620178</v>
      </c>
    </row>
    <row r="29" spans="1:18">
      <c r="A29" s="5">
        <v>3</v>
      </c>
      <c r="B29" s="32" t="s">
        <v>721</v>
      </c>
      <c r="C29" s="5" t="s">
        <v>722</v>
      </c>
      <c r="D29" s="5">
        <v>2025</v>
      </c>
      <c r="E29" s="5" t="s">
        <v>20</v>
      </c>
      <c r="F29" s="35" t="s">
        <v>696</v>
      </c>
      <c r="G29" s="5">
        <v>92</v>
      </c>
      <c r="H29" s="5">
        <v>87.7</v>
      </c>
      <c r="I29" s="5">
        <v>70</v>
      </c>
      <c r="J29" s="5">
        <v>68.5</v>
      </c>
      <c r="K29" s="5">
        <v>85.615</v>
      </c>
      <c r="L29" s="5">
        <v>3.77</v>
      </c>
      <c r="M29" s="5">
        <v>0</v>
      </c>
      <c r="N29" s="5">
        <v>337</v>
      </c>
      <c r="O29" s="5">
        <f t="shared" si="0"/>
        <v>25</v>
      </c>
      <c r="P29" s="7">
        <f t="shared" si="1"/>
        <v>0.0741839762611276</v>
      </c>
      <c r="Q29" s="5">
        <f t="shared" si="2"/>
        <v>28</v>
      </c>
      <c r="R29" s="8">
        <f t="shared" si="3"/>
        <v>0.0830860534124629</v>
      </c>
    </row>
    <row r="30" spans="1:18">
      <c r="A30" s="38">
        <v>2</v>
      </c>
      <c r="B30" s="32" t="s">
        <v>723</v>
      </c>
      <c r="C30" s="5" t="s">
        <v>724</v>
      </c>
      <c r="D30" s="5">
        <v>2025</v>
      </c>
      <c r="E30" s="5" t="s">
        <v>20</v>
      </c>
      <c r="F30" s="5" t="s">
        <v>725</v>
      </c>
      <c r="G30" s="5">
        <v>89</v>
      </c>
      <c r="H30" s="5">
        <v>88.2</v>
      </c>
      <c r="I30" s="5">
        <v>71.5</v>
      </c>
      <c r="J30" s="5">
        <v>67.5</v>
      </c>
      <c r="K30" s="5">
        <v>85.615</v>
      </c>
      <c r="L30" s="5">
        <v>3.82</v>
      </c>
      <c r="M30" s="5">
        <v>0</v>
      </c>
      <c r="N30" s="5">
        <v>337</v>
      </c>
      <c r="O30" s="5">
        <f t="shared" si="0"/>
        <v>20</v>
      </c>
      <c r="P30" s="7">
        <f t="shared" si="1"/>
        <v>0.0593471810089021</v>
      </c>
      <c r="Q30" s="5">
        <f t="shared" si="2"/>
        <v>28</v>
      </c>
      <c r="R30" s="8">
        <f t="shared" si="3"/>
        <v>0.0830860534124629</v>
      </c>
    </row>
    <row r="31" spans="1:18">
      <c r="A31" s="5">
        <v>12</v>
      </c>
      <c r="B31" s="34" t="s">
        <v>726</v>
      </c>
      <c r="C31" s="34" t="s">
        <v>727</v>
      </c>
      <c r="D31" s="5">
        <v>2025</v>
      </c>
      <c r="E31" s="5" t="s">
        <v>20</v>
      </c>
      <c r="F31" s="5" t="s">
        <v>693</v>
      </c>
      <c r="G31" s="11">
        <v>100</v>
      </c>
      <c r="H31" s="5">
        <v>85.8</v>
      </c>
      <c r="I31" s="5">
        <v>70.5</v>
      </c>
      <c r="J31" s="5">
        <v>70</v>
      </c>
      <c r="K31" s="5">
        <f>H31*0.7+G31*0.15+I31*0.1+J31*0.05</f>
        <v>85.61</v>
      </c>
      <c r="L31" s="5">
        <f>(H31-50)/10</f>
        <v>3.58</v>
      </c>
      <c r="M31" s="5">
        <v>0</v>
      </c>
      <c r="N31" s="5">
        <v>337</v>
      </c>
      <c r="O31" s="5">
        <f t="shared" si="0"/>
        <v>56</v>
      </c>
      <c r="P31" s="7">
        <f t="shared" si="1"/>
        <v>0.166172106824926</v>
      </c>
      <c r="Q31" s="5">
        <f t="shared" si="2"/>
        <v>30</v>
      </c>
      <c r="R31" s="8">
        <f t="shared" si="3"/>
        <v>0.0890207715133531</v>
      </c>
    </row>
    <row r="32" spans="1:18">
      <c r="A32" s="5">
        <v>31</v>
      </c>
      <c r="B32" s="34" t="s">
        <v>728</v>
      </c>
      <c r="C32" s="34" t="s">
        <v>729</v>
      </c>
      <c r="D32" s="5">
        <v>2025</v>
      </c>
      <c r="E32" s="5" t="s">
        <v>20</v>
      </c>
      <c r="F32" s="5" t="s">
        <v>693</v>
      </c>
      <c r="G32" s="11">
        <v>96</v>
      </c>
      <c r="H32" s="5">
        <v>86.5</v>
      </c>
      <c r="I32" s="5">
        <v>70</v>
      </c>
      <c r="J32" s="5">
        <v>71</v>
      </c>
      <c r="K32" s="5">
        <f>H32*0.7+G32*0.15+I32*0.1+J32*0.05</f>
        <v>85.5</v>
      </c>
      <c r="L32" s="5">
        <f>(H32-50)/10</f>
        <v>3.65</v>
      </c>
      <c r="M32" s="5">
        <v>0</v>
      </c>
      <c r="N32" s="5">
        <v>337</v>
      </c>
      <c r="O32" s="5">
        <f t="shared" si="0"/>
        <v>41</v>
      </c>
      <c r="P32" s="7">
        <f t="shared" si="1"/>
        <v>0.121661721068249</v>
      </c>
      <c r="Q32" s="5">
        <f t="shared" si="2"/>
        <v>31</v>
      </c>
      <c r="R32" s="8">
        <f t="shared" si="3"/>
        <v>0.0919881305637982</v>
      </c>
    </row>
    <row r="33" spans="1:18">
      <c r="A33" s="5">
        <v>20</v>
      </c>
      <c r="B33" s="32" t="s">
        <v>730</v>
      </c>
      <c r="C33" s="33" t="s">
        <v>731</v>
      </c>
      <c r="D33" s="33">
        <v>2025</v>
      </c>
      <c r="E33" s="33" t="s">
        <v>20</v>
      </c>
      <c r="F33" s="33" t="s">
        <v>680</v>
      </c>
      <c r="G33" s="33">
        <v>91</v>
      </c>
      <c r="H33" s="33">
        <v>87.9</v>
      </c>
      <c r="I33" s="33">
        <v>71</v>
      </c>
      <c r="J33" s="33">
        <v>60.3</v>
      </c>
      <c r="K33" s="33">
        <v>85.295</v>
      </c>
      <c r="L33" s="33">
        <v>3.79</v>
      </c>
      <c r="M33" s="33">
        <v>0</v>
      </c>
      <c r="N33" s="5">
        <v>337</v>
      </c>
      <c r="O33" s="5">
        <f t="shared" si="0"/>
        <v>23</v>
      </c>
      <c r="P33" s="7">
        <f t="shared" si="1"/>
        <v>0.0682492581602374</v>
      </c>
      <c r="Q33" s="5">
        <f t="shared" si="2"/>
        <v>32</v>
      </c>
      <c r="R33" s="8">
        <f t="shared" si="3"/>
        <v>0.0949554896142433</v>
      </c>
    </row>
    <row r="34" spans="1:18">
      <c r="A34" s="5">
        <v>22</v>
      </c>
      <c r="B34" s="29" t="s">
        <v>732</v>
      </c>
      <c r="C34" s="30" t="s">
        <v>733</v>
      </c>
      <c r="D34" s="5">
        <v>2025</v>
      </c>
      <c r="E34" s="5" t="s">
        <v>20</v>
      </c>
      <c r="F34" s="5" t="s">
        <v>664</v>
      </c>
      <c r="G34" s="5">
        <v>96.5</v>
      </c>
      <c r="H34" s="5">
        <v>86</v>
      </c>
      <c r="I34" s="5">
        <v>70</v>
      </c>
      <c r="J34" s="5">
        <v>67.5</v>
      </c>
      <c r="K34" s="5">
        <v>85.05</v>
      </c>
      <c r="L34" s="5">
        <v>3.61</v>
      </c>
      <c r="M34" s="5">
        <v>0</v>
      </c>
      <c r="N34" s="5">
        <v>337</v>
      </c>
      <c r="O34" s="5">
        <f t="shared" si="0"/>
        <v>51</v>
      </c>
      <c r="P34" s="7">
        <f t="shared" si="1"/>
        <v>0.1513353115727</v>
      </c>
      <c r="Q34" s="5">
        <f t="shared" si="2"/>
        <v>33</v>
      </c>
      <c r="R34" s="8">
        <f t="shared" si="3"/>
        <v>0.0979228486646884</v>
      </c>
    </row>
    <row r="35" spans="1:18">
      <c r="A35" s="38">
        <v>36</v>
      </c>
      <c r="B35" s="32" t="s">
        <v>734</v>
      </c>
      <c r="C35" s="5" t="s">
        <v>735</v>
      </c>
      <c r="D35" s="5">
        <v>2025</v>
      </c>
      <c r="E35" s="5" t="s">
        <v>20</v>
      </c>
      <c r="F35" s="5" t="s">
        <v>725</v>
      </c>
      <c r="G35" s="5">
        <v>94</v>
      </c>
      <c r="H35" s="5">
        <v>85.9</v>
      </c>
      <c r="I35" s="5">
        <v>72.5</v>
      </c>
      <c r="J35" s="5">
        <v>68.5</v>
      </c>
      <c r="K35" s="5">
        <v>84.905</v>
      </c>
      <c r="L35" s="5">
        <v>3.59</v>
      </c>
      <c r="M35" s="5">
        <v>0</v>
      </c>
      <c r="N35" s="5">
        <v>337</v>
      </c>
      <c r="O35" s="5">
        <f t="shared" si="0"/>
        <v>54</v>
      </c>
      <c r="P35" s="7">
        <f t="shared" si="1"/>
        <v>0.160237388724036</v>
      </c>
      <c r="Q35" s="5">
        <f t="shared" si="2"/>
        <v>34</v>
      </c>
      <c r="R35" s="8">
        <f t="shared" si="3"/>
        <v>0.100890207715134</v>
      </c>
    </row>
    <row r="36" spans="1:18">
      <c r="A36" s="38">
        <v>1</v>
      </c>
      <c r="B36" s="32" t="s">
        <v>736</v>
      </c>
      <c r="C36" s="5" t="s">
        <v>737</v>
      </c>
      <c r="D36" s="5">
        <v>2025</v>
      </c>
      <c r="E36" s="5" t="s">
        <v>20</v>
      </c>
      <c r="F36" s="5" t="s">
        <v>725</v>
      </c>
      <c r="G36" s="5">
        <v>91</v>
      </c>
      <c r="H36" s="5">
        <v>87.3</v>
      </c>
      <c r="I36" s="5">
        <v>70</v>
      </c>
      <c r="J36" s="5">
        <v>62.5</v>
      </c>
      <c r="K36" s="5">
        <v>84.885</v>
      </c>
      <c r="L36" s="5">
        <v>3.73</v>
      </c>
      <c r="M36" s="5">
        <v>0</v>
      </c>
      <c r="N36" s="5">
        <v>337</v>
      </c>
      <c r="O36" s="5">
        <f t="shared" si="0"/>
        <v>30</v>
      </c>
      <c r="P36" s="7">
        <f t="shared" si="1"/>
        <v>0.0890207715133531</v>
      </c>
      <c r="Q36" s="5">
        <f t="shared" si="2"/>
        <v>35</v>
      </c>
      <c r="R36" s="8">
        <f t="shared" si="3"/>
        <v>0.103857566765579</v>
      </c>
    </row>
    <row r="37" spans="1:18">
      <c r="A37" s="5">
        <v>4</v>
      </c>
      <c r="B37" s="29" t="s">
        <v>738</v>
      </c>
      <c r="C37" s="30" t="s">
        <v>739</v>
      </c>
      <c r="D37" s="5">
        <v>2025</v>
      </c>
      <c r="E37" s="5" t="s">
        <v>20</v>
      </c>
      <c r="F37" s="5" t="s">
        <v>664</v>
      </c>
      <c r="G37" s="5">
        <v>87</v>
      </c>
      <c r="H37" s="5">
        <v>87.9</v>
      </c>
      <c r="I37" s="5">
        <v>71.5</v>
      </c>
      <c r="J37" s="5">
        <v>61</v>
      </c>
      <c r="K37" s="5">
        <v>84.78</v>
      </c>
      <c r="L37" s="5">
        <v>3.79</v>
      </c>
      <c r="M37" s="5">
        <v>0</v>
      </c>
      <c r="N37" s="5">
        <v>337</v>
      </c>
      <c r="O37" s="5">
        <f t="shared" si="0"/>
        <v>23</v>
      </c>
      <c r="P37" s="7">
        <f t="shared" si="1"/>
        <v>0.0682492581602374</v>
      </c>
      <c r="Q37" s="5">
        <f t="shared" si="2"/>
        <v>36</v>
      </c>
      <c r="R37" s="8">
        <f t="shared" si="3"/>
        <v>0.106824925816024</v>
      </c>
    </row>
    <row r="38" spans="1:18">
      <c r="A38" s="5">
        <v>5</v>
      </c>
      <c r="B38" s="29" t="s">
        <v>740</v>
      </c>
      <c r="C38" s="30" t="s">
        <v>741</v>
      </c>
      <c r="D38" s="5">
        <v>2025</v>
      </c>
      <c r="E38" s="5" t="s">
        <v>20</v>
      </c>
      <c r="F38" s="5" t="s">
        <v>664</v>
      </c>
      <c r="G38" s="5">
        <v>89.5</v>
      </c>
      <c r="H38" s="5">
        <v>87</v>
      </c>
      <c r="I38" s="5">
        <v>71.5</v>
      </c>
      <c r="J38" s="5">
        <v>65.5</v>
      </c>
      <c r="K38" s="5">
        <v>84.75</v>
      </c>
      <c r="L38" s="5">
        <v>3.68</v>
      </c>
      <c r="M38" s="5">
        <v>0</v>
      </c>
      <c r="N38" s="5">
        <v>337</v>
      </c>
      <c r="O38" s="5">
        <f t="shared" si="0"/>
        <v>37</v>
      </c>
      <c r="P38" s="7">
        <f t="shared" si="1"/>
        <v>0.109792284866469</v>
      </c>
      <c r="Q38" s="5">
        <f t="shared" si="2"/>
        <v>37</v>
      </c>
      <c r="R38" s="8">
        <f t="shared" si="3"/>
        <v>0.109792284866469</v>
      </c>
    </row>
    <row r="39" spans="1:18">
      <c r="A39" s="5">
        <v>8</v>
      </c>
      <c r="B39" s="29" t="s">
        <v>742</v>
      </c>
      <c r="C39" s="30" t="s">
        <v>743</v>
      </c>
      <c r="D39" s="5">
        <v>2025</v>
      </c>
      <c r="E39" s="5" t="s">
        <v>20</v>
      </c>
      <c r="F39" s="5" t="s">
        <v>664</v>
      </c>
      <c r="G39" s="5">
        <v>90</v>
      </c>
      <c r="H39" s="5">
        <v>87</v>
      </c>
      <c r="I39" s="5">
        <v>72.5</v>
      </c>
      <c r="J39" s="5">
        <v>61.5</v>
      </c>
      <c r="K39" s="5">
        <v>84.73</v>
      </c>
      <c r="L39" s="5">
        <v>3.72</v>
      </c>
      <c r="M39" s="5">
        <v>0</v>
      </c>
      <c r="N39" s="5">
        <v>337</v>
      </c>
      <c r="O39" s="5">
        <f t="shared" si="0"/>
        <v>33</v>
      </c>
      <c r="P39" s="7">
        <f t="shared" si="1"/>
        <v>0.0979228486646884</v>
      </c>
      <c r="Q39" s="5">
        <f t="shared" si="2"/>
        <v>38</v>
      </c>
      <c r="R39" s="8">
        <f t="shared" si="3"/>
        <v>0.112759643916914</v>
      </c>
    </row>
    <row r="40" spans="1:18">
      <c r="A40" s="5">
        <v>8</v>
      </c>
      <c r="B40" s="32" t="s">
        <v>744</v>
      </c>
      <c r="C40" s="16" t="s">
        <v>745</v>
      </c>
      <c r="D40" s="33">
        <v>2025</v>
      </c>
      <c r="E40" s="33" t="s">
        <v>20</v>
      </c>
      <c r="F40" s="33" t="s">
        <v>701</v>
      </c>
      <c r="G40" s="33">
        <v>97</v>
      </c>
      <c r="H40" s="33">
        <v>84.6</v>
      </c>
      <c r="I40" s="33">
        <v>75</v>
      </c>
      <c r="J40" s="33">
        <v>66.5</v>
      </c>
      <c r="K40" s="33">
        <v>84.595</v>
      </c>
      <c r="L40" s="33">
        <v>3.46</v>
      </c>
      <c r="M40" s="33">
        <v>0</v>
      </c>
      <c r="N40" s="5">
        <v>337</v>
      </c>
      <c r="O40" s="5">
        <f t="shared" si="0"/>
        <v>73</v>
      </c>
      <c r="P40" s="7">
        <f t="shared" si="1"/>
        <v>0.216617210682493</v>
      </c>
      <c r="Q40" s="5">
        <f t="shared" si="2"/>
        <v>39</v>
      </c>
      <c r="R40" s="8">
        <f t="shared" si="3"/>
        <v>0.115727002967359</v>
      </c>
    </row>
    <row r="41" spans="1:18">
      <c r="A41" s="38">
        <v>38</v>
      </c>
      <c r="B41" s="32" t="s">
        <v>746</v>
      </c>
      <c r="C41" s="5" t="s">
        <v>747</v>
      </c>
      <c r="D41" s="5">
        <v>2025</v>
      </c>
      <c r="E41" s="5" t="s">
        <v>20</v>
      </c>
      <c r="F41" s="5" t="s">
        <v>725</v>
      </c>
      <c r="G41" s="5">
        <v>87</v>
      </c>
      <c r="H41" s="5">
        <v>87.1</v>
      </c>
      <c r="I41" s="5">
        <v>70.5</v>
      </c>
      <c r="J41" s="5">
        <v>70</v>
      </c>
      <c r="K41" s="5">
        <v>84.57</v>
      </c>
      <c r="L41" s="5">
        <v>3.71</v>
      </c>
      <c r="M41" s="5">
        <v>0</v>
      </c>
      <c r="N41" s="5">
        <v>337</v>
      </c>
      <c r="O41" s="5">
        <f t="shared" si="0"/>
        <v>35</v>
      </c>
      <c r="P41" s="7">
        <f t="shared" si="1"/>
        <v>0.103857566765579</v>
      </c>
      <c r="Q41" s="5">
        <f t="shared" si="2"/>
        <v>40</v>
      </c>
      <c r="R41" s="8">
        <f t="shared" si="3"/>
        <v>0.118694362017804</v>
      </c>
    </row>
    <row r="42" spans="1:18">
      <c r="A42" s="5">
        <v>24</v>
      </c>
      <c r="B42" s="29" t="s">
        <v>748</v>
      </c>
      <c r="C42" s="30" t="s">
        <v>749</v>
      </c>
      <c r="D42" s="5">
        <v>2025</v>
      </c>
      <c r="E42" s="5" t="s">
        <v>20</v>
      </c>
      <c r="F42" s="5" t="s">
        <v>664</v>
      </c>
      <c r="G42" s="5">
        <v>95.5</v>
      </c>
      <c r="H42" s="5">
        <v>81</v>
      </c>
      <c r="I42" s="5">
        <v>70</v>
      </c>
      <c r="J42" s="5">
        <v>64.5</v>
      </c>
      <c r="K42" s="5">
        <v>84.48</v>
      </c>
      <c r="L42" s="5">
        <v>3.07</v>
      </c>
      <c r="M42" s="5">
        <v>0</v>
      </c>
      <c r="N42" s="5">
        <v>337</v>
      </c>
      <c r="O42" s="5">
        <f t="shared" si="0"/>
        <v>148</v>
      </c>
      <c r="P42" s="7">
        <f t="shared" si="1"/>
        <v>0.439169139465875</v>
      </c>
      <c r="Q42" s="5">
        <f t="shared" si="2"/>
        <v>41</v>
      </c>
      <c r="R42" s="8">
        <f t="shared" si="3"/>
        <v>0.121661721068249</v>
      </c>
    </row>
    <row r="43" spans="1:18">
      <c r="A43" s="5">
        <v>34</v>
      </c>
      <c r="B43" s="32" t="s">
        <v>750</v>
      </c>
      <c r="C43" s="16" t="s">
        <v>751</v>
      </c>
      <c r="D43" s="33">
        <v>2025</v>
      </c>
      <c r="E43" s="33" t="s">
        <v>20</v>
      </c>
      <c r="F43" s="33" t="s">
        <v>701</v>
      </c>
      <c r="G43" s="33">
        <v>100</v>
      </c>
      <c r="H43" s="33">
        <v>84.5</v>
      </c>
      <c r="I43" s="33">
        <v>70.5</v>
      </c>
      <c r="J43" s="33">
        <v>64</v>
      </c>
      <c r="K43" s="33">
        <v>84.4</v>
      </c>
      <c r="L43" s="33">
        <v>3.45</v>
      </c>
      <c r="M43" s="33">
        <v>0</v>
      </c>
      <c r="N43" s="5">
        <v>337</v>
      </c>
      <c r="O43" s="5">
        <f t="shared" si="0"/>
        <v>76</v>
      </c>
      <c r="P43" s="7">
        <f t="shared" si="1"/>
        <v>0.225519287833828</v>
      </c>
      <c r="Q43" s="5">
        <f t="shared" si="2"/>
        <v>42</v>
      </c>
      <c r="R43" s="8">
        <f t="shared" si="3"/>
        <v>0.124629080118694</v>
      </c>
    </row>
    <row r="44" spans="1:18">
      <c r="A44" s="5">
        <v>5</v>
      </c>
      <c r="B44" s="32" t="s">
        <v>752</v>
      </c>
      <c r="C44" s="5" t="s">
        <v>753</v>
      </c>
      <c r="D44" s="5">
        <v>2025</v>
      </c>
      <c r="E44" s="5" t="s">
        <v>20</v>
      </c>
      <c r="F44" s="35" t="s">
        <v>696</v>
      </c>
      <c r="G44" s="5">
        <v>91</v>
      </c>
      <c r="H44" s="5">
        <v>86.4</v>
      </c>
      <c r="I44" s="5">
        <v>70.5</v>
      </c>
      <c r="J44" s="5">
        <v>62</v>
      </c>
      <c r="K44" s="5">
        <v>84.28</v>
      </c>
      <c r="L44" s="5">
        <v>3.64</v>
      </c>
      <c r="M44" s="5">
        <v>0</v>
      </c>
      <c r="N44" s="5">
        <v>337</v>
      </c>
      <c r="O44" s="5">
        <f t="shared" si="0"/>
        <v>44</v>
      </c>
      <c r="P44" s="7">
        <f t="shared" si="1"/>
        <v>0.130563798219585</v>
      </c>
      <c r="Q44" s="5">
        <f t="shared" si="2"/>
        <v>43</v>
      </c>
      <c r="R44" s="8">
        <f t="shared" si="3"/>
        <v>0.127596439169139</v>
      </c>
    </row>
    <row r="45" spans="1:18">
      <c r="A45" s="5">
        <v>26</v>
      </c>
      <c r="B45" s="32" t="s">
        <v>754</v>
      </c>
      <c r="C45" s="16" t="s">
        <v>755</v>
      </c>
      <c r="D45" s="33">
        <v>2025</v>
      </c>
      <c r="E45" s="33" t="s">
        <v>20</v>
      </c>
      <c r="F45" s="33" t="s">
        <v>701</v>
      </c>
      <c r="G45" s="33">
        <v>87</v>
      </c>
      <c r="H45" s="33">
        <v>86</v>
      </c>
      <c r="I45" s="33">
        <v>79</v>
      </c>
      <c r="J45" s="33">
        <v>62.5</v>
      </c>
      <c r="K45" s="33">
        <v>84.275</v>
      </c>
      <c r="L45" s="33">
        <v>3.6</v>
      </c>
      <c r="M45" s="33">
        <v>0</v>
      </c>
      <c r="N45" s="5">
        <v>337</v>
      </c>
      <c r="O45" s="5">
        <f t="shared" si="0"/>
        <v>52</v>
      </c>
      <c r="P45" s="7">
        <f t="shared" si="1"/>
        <v>0.154302670623145</v>
      </c>
      <c r="Q45" s="5">
        <f t="shared" si="2"/>
        <v>44</v>
      </c>
      <c r="R45" s="8">
        <f t="shared" si="3"/>
        <v>0.130563798219585</v>
      </c>
    </row>
    <row r="46" s="28" customFormat="1" spans="1:18">
      <c r="A46" s="31">
        <v>24</v>
      </c>
      <c r="B46" s="32" t="s">
        <v>756</v>
      </c>
      <c r="C46" s="16" t="s">
        <v>757</v>
      </c>
      <c r="D46" s="33">
        <v>2025</v>
      </c>
      <c r="E46" s="33" t="s">
        <v>20</v>
      </c>
      <c r="F46" s="33" t="s">
        <v>673</v>
      </c>
      <c r="G46" s="33">
        <v>94.5</v>
      </c>
      <c r="H46" s="33">
        <v>84.6</v>
      </c>
      <c r="I46" s="33">
        <v>71</v>
      </c>
      <c r="J46" s="33">
        <v>74.5</v>
      </c>
      <c r="K46" s="33">
        <f>SUM(G46*0.15+H46*0.7+I46*0.1+J46*0.05)</f>
        <v>84.22</v>
      </c>
      <c r="L46" s="33">
        <v>3.46</v>
      </c>
      <c r="M46" s="33">
        <v>0</v>
      </c>
      <c r="N46" s="5">
        <v>337</v>
      </c>
      <c r="O46" s="5">
        <f t="shared" si="0"/>
        <v>73</v>
      </c>
      <c r="P46" s="7">
        <f t="shared" si="1"/>
        <v>0.216617210682493</v>
      </c>
      <c r="Q46" s="5">
        <f t="shared" si="2"/>
        <v>45</v>
      </c>
      <c r="R46" s="8">
        <f t="shared" si="3"/>
        <v>0.13353115727003</v>
      </c>
    </row>
    <row r="47" s="28" customFormat="1" spans="1:18">
      <c r="A47" s="5">
        <v>37</v>
      </c>
      <c r="B47" s="39" t="s">
        <v>758</v>
      </c>
      <c r="C47" s="16" t="s">
        <v>759</v>
      </c>
      <c r="D47" s="5">
        <v>2025</v>
      </c>
      <c r="E47" s="5" t="s">
        <v>20</v>
      </c>
      <c r="F47" s="5" t="s">
        <v>760</v>
      </c>
      <c r="G47" s="5">
        <v>85.5</v>
      </c>
      <c r="H47" s="5">
        <v>86.2</v>
      </c>
      <c r="I47" s="5">
        <v>76</v>
      </c>
      <c r="J47" s="5">
        <v>69</v>
      </c>
      <c r="K47" s="5">
        <v>84.215</v>
      </c>
      <c r="L47" s="5">
        <v>3.62</v>
      </c>
      <c r="M47" s="5">
        <v>0</v>
      </c>
      <c r="N47" s="5">
        <v>337</v>
      </c>
      <c r="O47" s="5">
        <f t="shared" si="0"/>
        <v>48</v>
      </c>
      <c r="P47" s="7">
        <f t="shared" si="1"/>
        <v>0.142433234421365</v>
      </c>
      <c r="Q47" s="5">
        <f t="shared" si="2"/>
        <v>46</v>
      </c>
      <c r="R47" s="8">
        <f t="shared" si="3"/>
        <v>0.136498516320475</v>
      </c>
    </row>
    <row r="48" s="28" customFormat="1" spans="1:18">
      <c r="A48" s="5">
        <v>4</v>
      </c>
      <c r="B48" s="32" t="s">
        <v>761</v>
      </c>
      <c r="C48" s="16" t="s">
        <v>762</v>
      </c>
      <c r="D48" s="5">
        <v>2025</v>
      </c>
      <c r="E48" s="5" t="s">
        <v>20</v>
      </c>
      <c r="F48" s="5" t="s">
        <v>696</v>
      </c>
      <c r="G48" s="5">
        <v>86</v>
      </c>
      <c r="H48" s="5">
        <v>86.8</v>
      </c>
      <c r="I48" s="5">
        <v>71.5</v>
      </c>
      <c r="J48" s="5">
        <v>67.5</v>
      </c>
      <c r="K48" s="5">
        <v>84.185</v>
      </c>
      <c r="L48" s="5">
        <v>3.68</v>
      </c>
      <c r="M48" s="5">
        <v>0</v>
      </c>
      <c r="N48" s="5">
        <v>337</v>
      </c>
      <c r="O48" s="5">
        <f t="shared" si="0"/>
        <v>37</v>
      </c>
      <c r="P48" s="7">
        <f t="shared" si="1"/>
        <v>0.109792284866469</v>
      </c>
      <c r="Q48" s="5">
        <f t="shared" si="2"/>
        <v>47</v>
      </c>
      <c r="R48" s="8">
        <f t="shared" si="3"/>
        <v>0.13946587537092</v>
      </c>
    </row>
    <row r="49" s="28" customFormat="1" spans="1:18">
      <c r="A49" s="5">
        <v>14</v>
      </c>
      <c r="B49" s="29" t="s">
        <v>763</v>
      </c>
      <c r="C49" s="16" t="s">
        <v>764</v>
      </c>
      <c r="D49" s="5">
        <v>2025</v>
      </c>
      <c r="E49" s="5" t="s">
        <v>20</v>
      </c>
      <c r="F49" s="5" t="s">
        <v>664</v>
      </c>
      <c r="G49" s="5">
        <v>83</v>
      </c>
      <c r="H49" s="5">
        <v>87.7</v>
      </c>
      <c r="I49" s="5">
        <v>70.5</v>
      </c>
      <c r="J49" s="5">
        <v>62</v>
      </c>
      <c r="K49" s="5">
        <v>83.99</v>
      </c>
      <c r="L49" s="5">
        <v>3.77</v>
      </c>
      <c r="M49" s="5">
        <v>0</v>
      </c>
      <c r="N49" s="5">
        <v>337</v>
      </c>
      <c r="O49" s="5">
        <f t="shared" si="0"/>
        <v>25</v>
      </c>
      <c r="P49" s="7">
        <f t="shared" si="1"/>
        <v>0.0741839762611276</v>
      </c>
      <c r="Q49" s="5">
        <f t="shared" si="2"/>
        <v>48</v>
      </c>
      <c r="R49" s="8">
        <f t="shared" si="3"/>
        <v>0.142433234421365</v>
      </c>
    </row>
    <row r="50" s="28" customFormat="1" spans="1:18">
      <c r="A50" s="5">
        <v>20</v>
      </c>
      <c r="B50" s="34" t="s">
        <v>765</v>
      </c>
      <c r="C50" s="16" t="s">
        <v>766</v>
      </c>
      <c r="D50" s="5">
        <v>2025</v>
      </c>
      <c r="E50" s="5" t="s">
        <v>20</v>
      </c>
      <c r="F50" s="5" t="s">
        <v>693</v>
      </c>
      <c r="G50" s="11">
        <v>100</v>
      </c>
      <c r="H50" s="5">
        <v>83.2</v>
      </c>
      <c r="I50" s="5">
        <v>72</v>
      </c>
      <c r="J50" s="5">
        <v>69.2</v>
      </c>
      <c r="K50" s="5">
        <f>H50*0.7+G50*0.15+I50*0.1+J50*0.05</f>
        <v>83.9</v>
      </c>
      <c r="L50" s="5">
        <f>(H50-50)/10</f>
        <v>3.32</v>
      </c>
      <c r="M50" s="5">
        <v>0</v>
      </c>
      <c r="N50" s="5">
        <v>337</v>
      </c>
      <c r="O50" s="5">
        <f t="shared" si="0"/>
        <v>99</v>
      </c>
      <c r="P50" s="7">
        <f t="shared" si="1"/>
        <v>0.293768545994065</v>
      </c>
      <c r="Q50" s="5">
        <f t="shared" si="2"/>
        <v>49</v>
      </c>
      <c r="R50" s="8">
        <f t="shared" si="3"/>
        <v>0.14540059347181</v>
      </c>
    </row>
    <row r="51" s="28" customFormat="1" spans="1:18">
      <c r="A51" s="5">
        <v>22</v>
      </c>
      <c r="B51" s="32" t="s">
        <v>767</v>
      </c>
      <c r="C51" s="16" t="s">
        <v>768</v>
      </c>
      <c r="D51" s="33">
        <v>2025</v>
      </c>
      <c r="E51" s="33" t="s">
        <v>20</v>
      </c>
      <c r="F51" s="33" t="s">
        <v>701</v>
      </c>
      <c r="G51" s="16">
        <v>85</v>
      </c>
      <c r="H51" s="33">
        <v>85.4</v>
      </c>
      <c r="I51" s="33">
        <v>71.5</v>
      </c>
      <c r="J51" s="16">
        <v>82.5</v>
      </c>
      <c r="K51" s="33">
        <v>83.805</v>
      </c>
      <c r="L51" s="33">
        <v>3.54</v>
      </c>
      <c r="M51" s="33">
        <v>0</v>
      </c>
      <c r="N51" s="5">
        <v>337</v>
      </c>
      <c r="O51" s="5">
        <f t="shared" si="0"/>
        <v>60</v>
      </c>
      <c r="P51" s="7">
        <f t="shared" si="1"/>
        <v>0.178041543026706</v>
      </c>
      <c r="Q51" s="5">
        <f t="shared" si="2"/>
        <v>50</v>
      </c>
      <c r="R51" s="8">
        <f t="shared" si="3"/>
        <v>0.148367952522255</v>
      </c>
    </row>
    <row r="52" s="28" customFormat="1" spans="1:18">
      <c r="A52" s="5">
        <v>6</v>
      </c>
      <c r="B52" s="32" t="s">
        <v>769</v>
      </c>
      <c r="C52" s="16" t="s">
        <v>770</v>
      </c>
      <c r="D52" s="5">
        <v>2025</v>
      </c>
      <c r="E52" s="5" t="s">
        <v>20</v>
      </c>
      <c r="F52" s="35" t="s">
        <v>696</v>
      </c>
      <c r="G52" s="5">
        <v>89</v>
      </c>
      <c r="H52" s="5">
        <v>84.4</v>
      </c>
      <c r="I52" s="5">
        <v>71</v>
      </c>
      <c r="J52" s="5">
        <v>84.5</v>
      </c>
      <c r="K52" s="5">
        <v>83.755</v>
      </c>
      <c r="L52" s="5">
        <v>3.44</v>
      </c>
      <c r="M52" s="5">
        <v>0</v>
      </c>
      <c r="N52" s="5">
        <v>337</v>
      </c>
      <c r="O52" s="5">
        <f t="shared" si="0"/>
        <v>80</v>
      </c>
      <c r="P52" s="7">
        <f t="shared" si="1"/>
        <v>0.237388724035608</v>
      </c>
      <c r="Q52" s="5">
        <f t="shared" si="2"/>
        <v>51</v>
      </c>
      <c r="R52" s="8">
        <f t="shared" si="3"/>
        <v>0.1513353115727</v>
      </c>
    </row>
    <row r="53" s="28" customFormat="1" spans="1:18">
      <c r="A53" s="5">
        <v>35</v>
      </c>
      <c r="B53" s="29" t="s">
        <v>771</v>
      </c>
      <c r="C53" s="16" t="s">
        <v>772</v>
      </c>
      <c r="D53" s="5">
        <v>2025</v>
      </c>
      <c r="E53" s="5" t="s">
        <v>20</v>
      </c>
      <c r="F53" s="5" t="s">
        <v>664</v>
      </c>
      <c r="G53" s="5">
        <v>80</v>
      </c>
      <c r="H53" s="5">
        <v>88</v>
      </c>
      <c r="I53" s="5">
        <v>70</v>
      </c>
      <c r="J53" s="5">
        <v>60</v>
      </c>
      <c r="K53" s="5">
        <v>83.6</v>
      </c>
      <c r="L53" s="5">
        <v>3.45</v>
      </c>
      <c r="M53" s="5">
        <v>0</v>
      </c>
      <c r="N53" s="5">
        <v>337</v>
      </c>
      <c r="O53" s="5">
        <f t="shared" si="0"/>
        <v>76</v>
      </c>
      <c r="P53" s="7">
        <f t="shared" si="1"/>
        <v>0.225519287833828</v>
      </c>
      <c r="Q53" s="5">
        <f t="shared" si="2"/>
        <v>52</v>
      </c>
      <c r="R53" s="8">
        <f t="shared" si="3"/>
        <v>0.154302670623145</v>
      </c>
    </row>
    <row r="54" s="28" customFormat="1" spans="1:18">
      <c r="A54" s="5">
        <v>29</v>
      </c>
      <c r="B54" s="32" t="s">
        <v>773</v>
      </c>
      <c r="C54" s="16" t="s">
        <v>774</v>
      </c>
      <c r="D54" s="5">
        <v>2025</v>
      </c>
      <c r="E54" s="5" t="s">
        <v>20</v>
      </c>
      <c r="F54" s="5" t="s">
        <v>760</v>
      </c>
      <c r="G54" s="5">
        <v>87.5</v>
      </c>
      <c r="H54" s="5">
        <v>85.8</v>
      </c>
      <c r="I54" s="5">
        <v>72.5</v>
      </c>
      <c r="J54" s="5">
        <v>62</v>
      </c>
      <c r="K54" s="5">
        <v>83.535</v>
      </c>
      <c r="L54" s="5">
        <v>3.58</v>
      </c>
      <c r="M54" s="5">
        <v>0</v>
      </c>
      <c r="N54" s="5">
        <v>337</v>
      </c>
      <c r="O54" s="5">
        <f t="shared" si="0"/>
        <v>56</v>
      </c>
      <c r="P54" s="7">
        <f t="shared" si="1"/>
        <v>0.166172106824926</v>
      </c>
      <c r="Q54" s="5">
        <f t="shared" si="2"/>
        <v>53</v>
      </c>
      <c r="R54" s="8">
        <f t="shared" si="3"/>
        <v>0.15727002967359</v>
      </c>
    </row>
    <row r="55" s="28" customFormat="1" spans="1:18">
      <c r="A55" s="5">
        <v>32</v>
      </c>
      <c r="B55" s="29" t="s">
        <v>775</v>
      </c>
      <c r="C55" s="30" t="s">
        <v>776</v>
      </c>
      <c r="D55" s="5">
        <v>2025</v>
      </c>
      <c r="E55" s="5" t="s">
        <v>20</v>
      </c>
      <c r="F55" s="5" t="s">
        <v>664</v>
      </c>
      <c r="G55" s="5">
        <v>94.5</v>
      </c>
      <c r="H55" s="5">
        <v>84</v>
      </c>
      <c r="I55" s="5">
        <v>70</v>
      </c>
      <c r="J55" s="5">
        <v>70.5</v>
      </c>
      <c r="K55" s="5">
        <v>83.5</v>
      </c>
      <c r="L55" s="5">
        <v>3.4</v>
      </c>
      <c r="M55" s="5">
        <v>0</v>
      </c>
      <c r="N55" s="5">
        <v>337</v>
      </c>
      <c r="O55" s="5">
        <f t="shared" si="0"/>
        <v>86</v>
      </c>
      <c r="P55" s="7">
        <f t="shared" si="1"/>
        <v>0.255192878338279</v>
      </c>
      <c r="Q55" s="5">
        <f t="shared" si="2"/>
        <v>54</v>
      </c>
      <c r="R55" s="8">
        <f t="shared" si="3"/>
        <v>0.160237388724036</v>
      </c>
    </row>
    <row r="56" s="28" customFormat="1" spans="1:18">
      <c r="A56" s="5">
        <v>17</v>
      </c>
      <c r="B56" s="32" t="s">
        <v>777</v>
      </c>
      <c r="C56" s="16" t="s">
        <v>778</v>
      </c>
      <c r="D56" s="33">
        <v>2025</v>
      </c>
      <c r="E56" s="33" t="s">
        <v>20</v>
      </c>
      <c r="F56" s="33" t="s">
        <v>701</v>
      </c>
      <c r="G56" s="33">
        <v>85.5</v>
      </c>
      <c r="H56" s="33">
        <v>86</v>
      </c>
      <c r="I56" s="16">
        <v>73</v>
      </c>
      <c r="J56" s="33">
        <v>63.5</v>
      </c>
      <c r="K56" s="33">
        <v>83.5</v>
      </c>
      <c r="L56" s="33">
        <v>3.6</v>
      </c>
      <c r="M56" s="33">
        <v>0</v>
      </c>
      <c r="N56" s="5">
        <v>337</v>
      </c>
      <c r="O56" s="5">
        <f t="shared" si="0"/>
        <v>52</v>
      </c>
      <c r="P56" s="7">
        <f t="shared" si="1"/>
        <v>0.154302670623145</v>
      </c>
      <c r="Q56" s="5">
        <f t="shared" si="2"/>
        <v>54</v>
      </c>
      <c r="R56" s="8">
        <f t="shared" si="3"/>
        <v>0.160237388724036</v>
      </c>
    </row>
    <row r="57" s="28" customFormat="1" spans="1:18">
      <c r="A57" s="5">
        <v>35</v>
      </c>
      <c r="B57" s="34" t="s">
        <v>779</v>
      </c>
      <c r="C57" s="34" t="s">
        <v>780</v>
      </c>
      <c r="D57" s="5">
        <v>2025</v>
      </c>
      <c r="E57" s="5" t="s">
        <v>20</v>
      </c>
      <c r="F57" s="5" t="s">
        <v>693</v>
      </c>
      <c r="G57" s="11">
        <v>98</v>
      </c>
      <c r="H57" s="5">
        <v>83.3</v>
      </c>
      <c r="I57" s="5">
        <v>70</v>
      </c>
      <c r="J57" s="5">
        <v>69</v>
      </c>
      <c r="K57" s="5">
        <f>H57*0.7+G57*0.15+I57*0.1+J57*0.05</f>
        <v>83.46</v>
      </c>
      <c r="L57" s="5">
        <f>(H57-50)/10</f>
        <v>3.33</v>
      </c>
      <c r="M57" s="5">
        <v>0</v>
      </c>
      <c r="N57" s="5">
        <v>337</v>
      </c>
      <c r="O57" s="5">
        <f t="shared" si="0"/>
        <v>98</v>
      </c>
      <c r="P57" s="7">
        <f t="shared" si="1"/>
        <v>0.29080118694362</v>
      </c>
      <c r="Q57" s="5">
        <f t="shared" si="2"/>
        <v>56</v>
      </c>
      <c r="R57" s="8">
        <f t="shared" si="3"/>
        <v>0.166172106824926</v>
      </c>
    </row>
    <row r="58" s="28" customFormat="1" spans="1:18">
      <c r="A58" s="5">
        <v>10</v>
      </c>
      <c r="B58" s="32" t="s">
        <v>781</v>
      </c>
      <c r="C58" s="5" t="s">
        <v>782</v>
      </c>
      <c r="D58" s="5">
        <v>2025</v>
      </c>
      <c r="E58" s="5" t="s">
        <v>20</v>
      </c>
      <c r="F58" s="5" t="s">
        <v>696</v>
      </c>
      <c r="G58" s="5">
        <v>89</v>
      </c>
      <c r="H58" s="5">
        <v>85.6</v>
      </c>
      <c r="I58" s="5">
        <v>70.5</v>
      </c>
      <c r="J58" s="5">
        <v>62</v>
      </c>
      <c r="K58" s="5">
        <v>83.42</v>
      </c>
      <c r="L58" s="5">
        <v>3.56</v>
      </c>
      <c r="M58" s="5">
        <v>0</v>
      </c>
      <c r="N58" s="5">
        <v>337</v>
      </c>
      <c r="O58" s="5">
        <f t="shared" si="0"/>
        <v>59</v>
      </c>
      <c r="P58" s="7">
        <f t="shared" si="1"/>
        <v>0.175074183976261</v>
      </c>
      <c r="Q58" s="5">
        <f t="shared" si="2"/>
        <v>57</v>
      </c>
      <c r="R58" s="8">
        <f t="shared" si="3"/>
        <v>0.169139465875371</v>
      </c>
    </row>
    <row r="59" s="28" customFormat="1" spans="1:18">
      <c r="A59" s="5">
        <v>7</v>
      </c>
      <c r="B59" s="36" t="s">
        <v>783</v>
      </c>
      <c r="C59" s="35" t="s">
        <v>784</v>
      </c>
      <c r="D59" s="5">
        <v>2025</v>
      </c>
      <c r="E59" s="5" t="s">
        <v>20</v>
      </c>
      <c r="F59" s="5" t="s">
        <v>696</v>
      </c>
      <c r="G59" s="5">
        <v>85.5</v>
      </c>
      <c r="H59" s="5">
        <v>86.5</v>
      </c>
      <c r="I59" s="5">
        <v>70</v>
      </c>
      <c r="J59" s="5">
        <v>63.5</v>
      </c>
      <c r="K59" s="5">
        <v>83.41</v>
      </c>
      <c r="L59" s="5">
        <v>3.63</v>
      </c>
      <c r="M59" s="5">
        <v>1</v>
      </c>
      <c r="N59" s="5">
        <v>337</v>
      </c>
      <c r="O59" s="5">
        <f t="shared" si="0"/>
        <v>46</v>
      </c>
      <c r="P59" s="7">
        <f t="shared" si="1"/>
        <v>0.136498516320475</v>
      </c>
      <c r="Q59" s="5">
        <f t="shared" si="2"/>
        <v>58</v>
      </c>
      <c r="R59" s="8">
        <f t="shared" si="3"/>
        <v>0.172106824925816</v>
      </c>
    </row>
    <row r="60" s="28" customFormat="1" spans="1:18">
      <c r="A60" s="5">
        <v>40</v>
      </c>
      <c r="B60" s="146" t="s">
        <v>785</v>
      </c>
      <c r="C60" s="30" t="s">
        <v>786</v>
      </c>
      <c r="D60" s="5">
        <v>2025</v>
      </c>
      <c r="E60" s="5" t="s">
        <v>20</v>
      </c>
      <c r="F60" s="5" t="s">
        <v>664</v>
      </c>
      <c r="G60" s="5">
        <v>87</v>
      </c>
      <c r="H60" s="5">
        <v>86</v>
      </c>
      <c r="I60" s="5">
        <v>70</v>
      </c>
      <c r="J60" s="5">
        <v>63</v>
      </c>
      <c r="K60" s="5">
        <v>83.4</v>
      </c>
      <c r="L60" s="5">
        <v>3.64</v>
      </c>
      <c r="M60" s="5">
        <v>0</v>
      </c>
      <c r="N60" s="5">
        <v>337</v>
      </c>
      <c r="O60" s="5">
        <f t="shared" si="0"/>
        <v>44</v>
      </c>
      <c r="P60" s="7">
        <f t="shared" si="1"/>
        <v>0.130563798219585</v>
      </c>
      <c r="Q60" s="5">
        <f t="shared" si="2"/>
        <v>59</v>
      </c>
      <c r="R60" s="8">
        <f t="shared" si="3"/>
        <v>0.175074183976261</v>
      </c>
    </row>
    <row r="61" s="28" customFormat="1" spans="1:18">
      <c r="A61" s="38">
        <v>25</v>
      </c>
      <c r="B61" s="32" t="s">
        <v>787</v>
      </c>
      <c r="C61" s="5" t="s">
        <v>788</v>
      </c>
      <c r="D61" s="5">
        <v>2025</v>
      </c>
      <c r="E61" s="5" t="s">
        <v>20</v>
      </c>
      <c r="F61" s="5" t="s">
        <v>725</v>
      </c>
      <c r="G61" s="5">
        <v>90.5</v>
      </c>
      <c r="H61" s="5">
        <v>84.7</v>
      </c>
      <c r="I61" s="5">
        <v>70</v>
      </c>
      <c r="J61" s="5">
        <v>70</v>
      </c>
      <c r="K61" s="5">
        <v>83.365</v>
      </c>
      <c r="L61" s="5">
        <v>3.47</v>
      </c>
      <c r="M61" s="5">
        <v>0</v>
      </c>
      <c r="N61" s="5">
        <v>337</v>
      </c>
      <c r="O61" s="5">
        <f t="shared" si="0"/>
        <v>72</v>
      </c>
      <c r="P61" s="7">
        <f t="shared" si="1"/>
        <v>0.213649851632047</v>
      </c>
      <c r="Q61" s="5">
        <f t="shared" si="2"/>
        <v>60</v>
      </c>
      <c r="R61" s="8">
        <f t="shared" si="3"/>
        <v>0.178041543026706</v>
      </c>
    </row>
    <row r="62" s="28" customFormat="1" spans="1:18">
      <c r="A62" s="5">
        <v>21</v>
      </c>
      <c r="B62" s="29" t="s">
        <v>789</v>
      </c>
      <c r="C62" s="30" t="s">
        <v>790</v>
      </c>
      <c r="D62" s="5">
        <v>2025</v>
      </c>
      <c r="E62" s="5" t="s">
        <v>20</v>
      </c>
      <c r="F62" s="5" t="s">
        <v>664</v>
      </c>
      <c r="G62" s="5">
        <v>82.5</v>
      </c>
      <c r="H62" s="5">
        <v>86.8</v>
      </c>
      <c r="I62" s="5">
        <v>70</v>
      </c>
      <c r="J62" s="5">
        <v>63.5</v>
      </c>
      <c r="K62" s="5">
        <v>83.31</v>
      </c>
      <c r="L62" s="5">
        <v>3.68</v>
      </c>
      <c r="M62" s="5">
        <v>0</v>
      </c>
      <c r="N62" s="5">
        <v>337</v>
      </c>
      <c r="O62" s="5">
        <f t="shared" si="0"/>
        <v>37</v>
      </c>
      <c r="P62" s="7">
        <f t="shared" si="1"/>
        <v>0.109792284866469</v>
      </c>
      <c r="Q62" s="5">
        <f t="shared" si="2"/>
        <v>61</v>
      </c>
      <c r="R62" s="8">
        <f t="shared" si="3"/>
        <v>0.181008902077151</v>
      </c>
    </row>
    <row r="63" s="28" customFormat="1" spans="1:18">
      <c r="A63" s="31">
        <v>7</v>
      </c>
      <c r="B63" s="32" t="s">
        <v>791</v>
      </c>
      <c r="C63" s="31" t="s">
        <v>792</v>
      </c>
      <c r="D63" s="31">
        <v>2025</v>
      </c>
      <c r="E63" s="31" t="s">
        <v>20</v>
      </c>
      <c r="F63" s="31" t="s">
        <v>673</v>
      </c>
      <c r="G63" s="31">
        <v>83</v>
      </c>
      <c r="H63" s="31">
        <v>86.2</v>
      </c>
      <c r="I63" s="31">
        <v>72</v>
      </c>
      <c r="J63" s="31">
        <v>65.5</v>
      </c>
      <c r="K63" s="31">
        <f>SUM(G63*0.15+H63*0.7+I63*0.1+J63*0.05)</f>
        <v>83.265</v>
      </c>
      <c r="L63" s="31">
        <v>3.62</v>
      </c>
      <c r="M63" s="31">
        <v>0</v>
      </c>
      <c r="N63" s="5">
        <v>337</v>
      </c>
      <c r="O63" s="5">
        <f t="shared" si="0"/>
        <v>48</v>
      </c>
      <c r="P63" s="7">
        <f t="shared" si="1"/>
        <v>0.142433234421365</v>
      </c>
      <c r="Q63" s="5">
        <f t="shared" si="2"/>
        <v>62</v>
      </c>
      <c r="R63" s="8">
        <f t="shared" si="3"/>
        <v>0.183976261127596</v>
      </c>
    </row>
    <row r="64" s="28" customFormat="1" spans="1:18">
      <c r="A64" s="5">
        <v>8</v>
      </c>
      <c r="B64" s="32" t="s">
        <v>793</v>
      </c>
      <c r="C64" s="5" t="s">
        <v>794</v>
      </c>
      <c r="D64" s="5">
        <v>2025</v>
      </c>
      <c r="E64" s="5" t="s">
        <v>20</v>
      </c>
      <c r="F64" s="5" t="s">
        <v>696</v>
      </c>
      <c r="G64" s="5">
        <v>83</v>
      </c>
      <c r="H64" s="5">
        <v>86.7</v>
      </c>
      <c r="I64" s="5">
        <v>70</v>
      </c>
      <c r="J64" s="5">
        <v>62</v>
      </c>
      <c r="K64" s="5">
        <v>83.24</v>
      </c>
      <c r="L64" s="5">
        <v>3.67</v>
      </c>
      <c r="M64" s="5">
        <v>0</v>
      </c>
      <c r="N64" s="5">
        <v>337</v>
      </c>
      <c r="O64" s="5">
        <f t="shared" si="0"/>
        <v>40</v>
      </c>
      <c r="P64" s="7">
        <f t="shared" si="1"/>
        <v>0.118694362017804</v>
      </c>
      <c r="Q64" s="5">
        <f t="shared" si="2"/>
        <v>63</v>
      </c>
      <c r="R64" s="8">
        <f t="shared" si="3"/>
        <v>0.186943620178042</v>
      </c>
    </row>
    <row r="65" s="28" customFormat="1" spans="1:18">
      <c r="A65" s="5">
        <v>8</v>
      </c>
      <c r="B65" s="32" t="s">
        <v>795</v>
      </c>
      <c r="C65" s="33" t="s">
        <v>796</v>
      </c>
      <c r="D65" s="33">
        <v>2025</v>
      </c>
      <c r="E65" s="33" t="s">
        <v>20</v>
      </c>
      <c r="F65" s="33" t="s">
        <v>680</v>
      </c>
      <c r="G65" s="33">
        <v>91</v>
      </c>
      <c r="H65" s="33">
        <v>84.2</v>
      </c>
      <c r="I65" s="33">
        <v>71.5</v>
      </c>
      <c r="J65" s="33">
        <v>68.5</v>
      </c>
      <c r="K65" s="33">
        <v>83.165</v>
      </c>
      <c r="L65" s="33">
        <v>3.42</v>
      </c>
      <c r="M65" s="33">
        <v>0</v>
      </c>
      <c r="N65" s="5">
        <v>337</v>
      </c>
      <c r="O65" s="5">
        <f t="shared" si="0"/>
        <v>81</v>
      </c>
      <c r="P65" s="7">
        <f t="shared" si="1"/>
        <v>0.240356083086053</v>
      </c>
      <c r="Q65" s="5">
        <f t="shared" si="2"/>
        <v>64</v>
      </c>
      <c r="R65" s="8">
        <f t="shared" si="3"/>
        <v>0.189910979228487</v>
      </c>
    </row>
    <row r="66" s="28" customFormat="1" spans="1:18">
      <c r="A66" s="5">
        <v>38</v>
      </c>
      <c r="B66" s="29" t="s">
        <v>797</v>
      </c>
      <c r="C66" s="30" t="s">
        <v>798</v>
      </c>
      <c r="D66" s="5">
        <v>2025</v>
      </c>
      <c r="E66" s="5" t="s">
        <v>20</v>
      </c>
      <c r="F66" s="5" t="s">
        <v>664</v>
      </c>
      <c r="G66" s="5">
        <v>95.5</v>
      </c>
      <c r="H66" s="5">
        <v>83.5</v>
      </c>
      <c r="I66" s="5">
        <v>70</v>
      </c>
      <c r="J66" s="5">
        <v>66.6</v>
      </c>
      <c r="K66" s="5">
        <v>83.11</v>
      </c>
      <c r="L66" s="5">
        <v>3.35</v>
      </c>
      <c r="M66" s="5">
        <v>0</v>
      </c>
      <c r="N66" s="5">
        <v>337</v>
      </c>
      <c r="O66" s="5">
        <f t="shared" ref="O66:O129" si="4">RANK(L66,$L$2:$L$500)</f>
        <v>94</v>
      </c>
      <c r="P66" s="7">
        <f t="shared" ref="P66:P129" si="5">O66/N66</f>
        <v>0.27893175074184</v>
      </c>
      <c r="Q66" s="5">
        <f t="shared" ref="Q66:Q129" si="6">RANK(K66,$K$2:$K$500)</f>
        <v>65</v>
      </c>
      <c r="R66" s="8">
        <f t="shared" ref="R66:R129" si="7">Q66/N66</f>
        <v>0.192878338278932</v>
      </c>
    </row>
    <row r="67" s="28" customFormat="1" spans="1:18">
      <c r="A67" s="5">
        <v>5</v>
      </c>
      <c r="B67" s="32" t="s">
        <v>799</v>
      </c>
      <c r="C67" s="16" t="s">
        <v>800</v>
      </c>
      <c r="D67" s="33">
        <v>2025</v>
      </c>
      <c r="E67" s="33" t="s">
        <v>20</v>
      </c>
      <c r="F67" s="33" t="s">
        <v>701</v>
      </c>
      <c r="G67" s="33">
        <v>86</v>
      </c>
      <c r="H67" s="33">
        <v>85.3</v>
      </c>
      <c r="I67" s="33">
        <v>70</v>
      </c>
      <c r="J67" s="16">
        <v>66</v>
      </c>
      <c r="K67" s="33">
        <v>82.91</v>
      </c>
      <c r="L67" s="33">
        <v>3.53</v>
      </c>
      <c r="M67" s="33">
        <v>0</v>
      </c>
      <c r="N67" s="5">
        <v>337</v>
      </c>
      <c r="O67" s="5">
        <f t="shared" si="4"/>
        <v>64</v>
      </c>
      <c r="P67" s="7">
        <f t="shared" si="5"/>
        <v>0.189910979228487</v>
      </c>
      <c r="Q67" s="5">
        <f t="shared" si="6"/>
        <v>66</v>
      </c>
      <c r="R67" s="8">
        <f t="shared" si="7"/>
        <v>0.195845697329377</v>
      </c>
    </row>
    <row r="68" s="28" customFormat="1" spans="1:18">
      <c r="A68" s="5">
        <v>12</v>
      </c>
      <c r="B68" s="29" t="s">
        <v>801</v>
      </c>
      <c r="C68" s="30" t="s">
        <v>802</v>
      </c>
      <c r="D68" s="5">
        <v>2025</v>
      </c>
      <c r="E68" s="5" t="s">
        <v>20</v>
      </c>
      <c r="F68" s="5" t="s">
        <v>664</v>
      </c>
      <c r="G68" s="5">
        <v>80</v>
      </c>
      <c r="H68" s="5">
        <v>87</v>
      </c>
      <c r="I68" s="5">
        <v>70</v>
      </c>
      <c r="J68" s="5">
        <v>60</v>
      </c>
      <c r="K68" s="5">
        <v>82.9</v>
      </c>
      <c r="L68" s="5">
        <v>3.73</v>
      </c>
      <c r="M68" s="5">
        <v>0</v>
      </c>
      <c r="N68" s="5">
        <v>337</v>
      </c>
      <c r="O68" s="5">
        <f t="shared" si="4"/>
        <v>30</v>
      </c>
      <c r="P68" s="7">
        <f t="shared" si="5"/>
        <v>0.0890207715133531</v>
      </c>
      <c r="Q68" s="5">
        <f t="shared" si="6"/>
        <v>67</v>
      </c>
      <c r="R68" s="8">
        <f t="shared" si="7"/>
        <v>0.198813056379822</v>
      </c>
    </row>
    <row r="69" s="28" customFormat="1" spans="1:18">
      <c r="A69" s="5">
        <v>13</v>
      </c>
      <c r="B69" s="32" t="s">
        <v>803</v>
      </c>
      <c r="C69" s="33" t="s">
        <v>804</v>
      </c>
      <c r="D69" s="33">
        <v>2025</v>
      </c>
      <c r="E69" s="33" t="s">
        <v>20</v>
      </c>
      <c r="F69" s="33" t="s">
        <v>680</v>
      </c>
      <c r="G69" s="33">
        <v>88</v>
      </c>
      <c r="H69" s="33">
        <v>84.5</v>
      </c>
      <c r="I69" s="33">
        <v>70.5</v>
      </c>
      <c r="J69" s="33">
        <v>69</v>
      </c>
      <c r="K69" s="33">
        <v>82.85</v>
      </c>
      <c r="L69" s="33">
        <v>3.45</v>
      </c>
      <c r="M69" s="33">
        <v>0</v>
      </c>
      <c r="N69" s="5">
        <v>337</v>
      </c>
      <c r="O69" s="5">
        <f t="shared" si="4"/>
        <v>76</v>
      </c>
      <c r="P69" s="7">
        <f t="shared" si="5"/>
        <v>0.225519287833828</v>
      </c>
      <c r="Q69" s="5">
        <f t="shared" si="6"/>
        <v>68</v>
      </c>
      <c r="R69" s="8">
        <f t="shared" si="7"/>
        <v>0.201780415430267</v>
      </c>
    </row>
    <row r="70" s="28" customFormat="1" spans="1:18">
      <c r="A70" s="5">
        <v>16</v>
      </c>
      <c r="B70" s="29" t="s">
        <v>805</v>
      </c>
      <c r="C70" s="30" t="s">
        <v>806</v>
      </c>
      <c r="D70" s="5">
        <v>2025</v>
      </c>
      <c r="E70" s="5" t="s">
        <v>20</v>
      </c>
      <c r="F70" s="5" t="s">
        <v>664</v>
      </c>
      <c r="G70" s="5">
        <v>82</v>
      </c>
      <c r="H70" s="5">
        <v>86</v>
      </c>
      <c r="I70" s="5">
        <v>72.5</v>
      </c>
      <c r="J70" s="5">
        <v>60</v>
      </c>
      <c r="K70" s="5">
        <v>82.75</v>
      </c>
      <c r="L70" s="5">
        <v>3.63</v>
      </c>
      <c r="M70" s="5">
        <v>0</v>
      </c>
      <c r="N70" s="5">
        <v>337</v>
      </c>
      <c r="O70" s="5">
        <f t="shared" si="4"/>
        <v>46</v>
      </c>
      <c r="P70" s="7">
        <f t="shared" si="5"/>
        <v>0.136498516320475</v>
      </c>
      <c r="Q70" s="5">
        <f t="shared" si="6"/>
        <v>69</v>
      </c>
      <c r="R70" s="8">
        <f t="shared" si="7"/>
        <v>0.204747774480712</v>
      </c>
    </row>
    <row r="71" s="28" customFormat="1" spans="1:18">
      <c r="A71" s="31">
        <v>1</v>
      </c>
      <c r="B71" s="32" t="s">
        <v>807</v>
      </c>
      <c r="C71" s="31" t="s">
        <v>808</v>
      </c>
      <c r="D71" s="31">
        <v>2025</v>
      </c>
      <c r="E71" s="31" t="s">
        <v>20</v>
      </c>
      <c r="F71" s="31" t="s">
        <v>673</v>
      </c>
      <c r="G71" s="31">
        <v>80.5</v>
      </c>
      <c r="H71" s="31">
        <v>86.5</v>
      </c>
      <c r="I71" s="31">
        <v>70</v>
      </c>
      <c r="J71" s="31">
        <v>62.5</v>
      </c>
      <c r="K71" s="31">
        <f>SUM(G71*0.15+H71*0.7+I71*0.1+J71*0.05)</f>
        <v>82.75</v>
      </c>
      <c r="L71" s="31">
        <v>3.65</v>
      </c>
      <c r="M71" s="31">
        <v>0</v>
      </c>
      <c r="N71" s="5">
        <v>337</v>
      </c>
      <c r="O71" s="5">
        <f t="shared" si="4"/>
        <v>41</v>
      </c>
      <c r="P71" s="7">
        <f t="shared" si="5"/>
        <v>0.121661721068249</v>
      </c>
      <c r="Q71" s="5">
        <f t="shared" si="6"/>
        <v>69</v>
      </c>
      <c r="R71" s="8">
        <f t="shared" si="7"/>
        <v>0.204747774480712</v>
      </c>
    </row>
    <row r="72" s="28" customFormat="1" spans="1:18">
      <c r="A72" s="38">
        <v>7</v>
      </c>
      <c r="B72" s="32" t="s">
        <v>809</v>
      </c>
      <c r="C72" s="5" t="s">
        <v>810</v>
      </c>
      <c r="D72" s="5">
        <v>2025</v>
      </c>
      <c r="E72" s="5" t="s">
        <v>20</v>
      </c>
      <c r="F72" s="5" t="s">
        <v>725</v>
      </c>
      <c r="G72" s="5">
        <v>87</v>
      </c>
      <c r="H72" s="5">
        <v>84.6</v>
      </c>
      <c r="I72" s="5">
        <v>72</v>
      </c>
      <c r="J72" s="5">
        <v>64</v>
      </c>
      <c r="K72" s="5">
        <v>82.67</v>
      </c>
      <c r="L72" s="5">
        <v>3.46</v>
      </c>
      <c r="M72" s="5">
        <v>0</v>
      </c>
      <c r="N72" s="5">
        <v>337</v>
      </c>
      <c r="O72" s="5">
        <f t="shared" si="4"/>
        <v>73</v>
      </c>
      <c r="P72" s="7">
        <f t="shared" si="5"/>
        <v>0.216617210682493</v>
      </c>
      <c r="Q72" s="5">
        <f t="shared" si="6"/>
        <v>71</v>
      </c>
      <c r="R72" s="8">
        <f t="shared" si="7"/>
        <v>0.210682492581602</v>
      </c>
    </row>
    <row r="73" s="28" customFormat="1" spans="1:18">
      <c r="A73" s="5">
        <v>31</v>
      </c>
      <c r="B73" s="32" t="s">
        <v>811</v>
      </c>
      <c r="C73" s="16" t="s">
        <v>812</v>
      </c>
      <c r="D73" s="33">
        <v>2025</v>
      </c>
      <c r="E73" s="33" t="s">
        <v>20</v>
      </c>
      <c r="F73" s="33" t="s">
        <v>701</v>
      </c>
      <c r="G73" s="33">
        <v>81</v>
      </c>
      <c r="H73" s="33">
        <v>86.2</v>
      </c>
      <c r="I73" s="33">
        <v>70</v>
      </c>
      <c r="J73" s="33">
        <v>63</v>
      </c>
      <c r="K73" s="33">
        <v>82.64</v>
      </c>
      <c r="L73" s="33">
        <v>3.62</v>
      </c>
      <c r="M73" s="33">
        <v>0</v>
      </c>
      <c r="N73" s="5">
        <v>337</v>
      </c>
      <c r="O73" s="5">
        <f t="shared" si="4"/>
        <v>48</v>
      </c>
      <c r="P73" s="7">
        <f t="shared" si="5"/>
        <v>0.142433234421365</v>
      </c>
      <c r="Q73" s="5">
        <f t="shared" si="6"/>
        <v>72</v>
      </c>
      <c r="R73" s="8">
        <f t="shared" si="7"/>
        <v>0.213649851632047</v>
      </c>
    </row>
    <row r="74" s="28" customFormat="1" spans="1:18">
      <c r="A74" s="31">
        <v>22</v>
      </c>
      <c r="B74" s="32" t="s">
        <v>813</v>
      </c>
      <c r="C74" s="31" t="s">
        <v>814</v>
      </c>
      <c r="D74" s="31">
        <v>2025</v>
      </c>
      <c r="E74" s="31" t="s">
        <v>20</v>
      </c>
      <c r="F74" s="31" t="s">
        <v>673</v>
      </c>
      <c r="G74" s="40">
        <v>91.5</v>
      </c>
      <c r="H74" s="40">
        <v>82.9</v>
      </c>
      <c r="I74" s="40">
        <v>73</v>
      </c>
      <c r="J74" s="40">
        <v>66.5</v>
      </c>
      <c r="K74" s="31">
        <f>SUM(G74*0.15+H74*0.7+I74*0.1+J74*0.05)</f>
        <v>82.38</v>
      </c>
      <c r="L74" s="31">
        <v>3.29</v>
      </c>
      <c r="M74" s="31">
        <v>0</v>
      </c>
      <c r="N74" s="5">
        <v>337</v>
      </c>
      <c r="O74" s="5">
        <f t="shared" si="4"/>
        <v>106</v>
      </c>
      <c r="P74" s="7">
        <f t="shared" si="5"/>
        <v>0.314540059347181</v>
      </c>
      <c r="Q74" s="5">
        <f t="shared" si="6"/>
        <v>75</v>
      </c>
      <c r="R74" s="8">
        <f t="shared" si="7"/>
        <v>0.222551928783383</v>
      </c>
    </row>
    <row r="75" s="28" customFormat="1" spans="1:18">
      <c r="A75" s="5">
        <v>13</v>
      </c>
      <c r="B75" s="32" t="s">
        <v>815</v>
      </c>
      <c r="C75" s="34" t="s">
        <v>816</v>
      </c>
      <c r="D75" s="5">
        <v>2025</v>
      </c>
      <c r="E75" s="5" t="s">
        <v>20</v>
      </c>
      <c r="F75" s="5" t="s">
        <v>693</v>
      </c>
      <c r="G75" s="11">
        <v>80</v>
      </c>
      <c r="H75" s="5">
        <v>86.5</v>
      </c>
      <c r="I75" s="5">
        <v>70</v>
      </c>
      <c r="J75" s="5">
        <v>60</v>
      </c>
      <c r="K75" s="5">
        <f>H75*0.7+G75*0.15+I75*0.1+J75*0.05</f>
        <v>82.55</v>
      </c>
      <c r="L75" s="5">
        <f>(H75-50)/10</f>
        <v>3.65</v>
      </c>
      <c r="M75" s="5">
        <v>0</v>
      </c>
      <c r="N75" s="5">
        <v>337</v>
      </c>
      <c r="O75" s="5">
        <f t="shared" si="4"/>
        <v>41</v>
      </c>
      <c r="P75" s="7">
        <f t="shared" si="5"/>
        <v>0.121661721068249</v>
      </c>
      <c r="Q75" s="5">
        <f t="shared" si="6"/>
        <v>73</v>
      </c>
      <c r="R75" s="8">
        <f t="shared" si="7"/>
        <v>0.216617210682493</v>
      </c>
    </row>
    <row r="76" s="28" customFormat="1" ht="18.75" customHeight="1" spans="1:18">
      <c r="A76" s="5">
        <v>11</v>
      </c>
      <c r="B76" s="32" t="s">
        <v>817</v>
      </c>
      <c r="C76" s="33" t="s">
        <v>818</v>
      </c>
      <c r="D76" s="33">
        <v>2025</v>
      </c>
      <c r="E76" s="33" t="s">
        <v>20</v>
      </c>
      <c r="F76" s="33" t="s">
        <v>680</v>
      </c>
      <c r="G76" s="33">
        <v>84</v>
      </c>
      <c r="H76" s="33">
        <v>85.4</v>
      </c>
      <c r="I76" s="33">
        <v>70</v>
      </c>
      <c r="J76" s="33">
        <v>62</v>
      </c>
      <c r="K76" s="33">
        <v>82.48</v>
      </c>
      <c r="L76" s="33">
        <v>3.54</v>
      </c>
      <c r="M76" s="33">
        <v>0</v>
      </c>
      <c r="N76" s="5">
        <v>337</v>
      </c>
      <c r="O76" s="5">
        <f t="shared" si="4"/>
        <v>60</v>
      </c>
      <c r="P76" s="7">
        <f t="shared" si="5"/>
        <v>0.178041543026706</v>
      </c>
      <c r="Q76" s="5">
        <f t="shared" si="6"/>
        <v>74</v>
      </c>
      <c r="R76" s="8">
        <f t="shared" si="7"/>
        <v>0.219584569732938</v>
      </c>
    </row>
    <row r="77" s="28" customFormat="1" spans="1:18">
      <c r="A77" s="5">
        <v>6</v>
      </c>
      <c r="B77" s="32" t="s">
        <v>819</v>
      </c>
      <c r="C77" s="30" t="s">
        <v>820</v>
      </c>
      <c r="D77" s="5">
        <v>2025</v>
      </c>
      <c r="E77" s="5" t="s">
        <v>20</v>
      </c>
      <c r="F77" s="5" t="s">
        <v>664</v>
      </c>
      <c r="G77" s="5">
        <v>84.5</v>
      </c>
      <c r="H77" s="5">
        <v>85</v>
      </c>
      <c r="I77" s="5">
        <v>72</v>
      </c>
      <c r="J77" s="5">
        <v>60</v>
      </c>
      <c r="K77" s="5">
        <v>82.375</v>
      </c>
      <c r="L77" s="5">
        <v>3.48</v>
      </c>
      <c r="M77" s="5">
        <v>0</v>
      </c>
      <c r="N77" s="5">
        <v>337</v>
      </c>
      <c r="O77" s="5">
        <f t="shared" si="4"/>
        <v>69</v>
      </c>
      <c r="P77" s="7">
        <f t="shared" si="5"/>
        <v>0.204747774480712</v>
      </c>
      <c r="Q77" s="5">
        <f t="shared" si="6"/>
        <v>76</v>
      </c>
      <c r="R77" s="8">
        <f t="shared" si="7"/>
        <v>0.225519287833828</v>
      </c>
    </row>
    <row r="78" s="28" customFormat="1" spans="1:18">
      <c r="A78" s="5">
        <v>39</v>
      </c>
      <c r="B78" s="32" t="s">
        <v>821</v>
      </c>
      <c r="C78" s="33" t="s">
        <v>822</v>
      </c>
      <c r="D78" s="33">
        <v>2025</v>
      </c>
      <c r="E78" s="33" t="s">
        <v>20</v>
      </c>
      <c r="F78" s="33" t="s">
        <v>680</v>
      </c>
      <c r="G78" s="33">
        <v>94.5</v>
      </c>
      <c r="H78" s="33">
        <v>82.9</v>
      </c>
      <c r="I78" s="33">
        <v>70</v>
      </c>
      <c r="J78" s="33">
        <v>63</v>
      </c>
      <c r="K78" s="33">
        <v>82.355</v>
      </c>
      <c r="L78" s="33">
        <v>3.29</v>
      </c>
      <c r="M78" s="33">
        <v>0</v>
      </c>
      <c r="N78" s="5">
        <v>337</v>
      </c>
      <c r="O78" s="5">
        <f t="shared" si="4"/>
        <v>106</v>
      </c>
      <c r="P78" s="7">
        <f t="shared" si="5"/>
        <v>0.314540059347181</v>
      </c>
      <c r="Q78" s="5">
        <f t="shared" si="6"/>
        <v>77</v>
      </c>
      <c r="R78" s="8">
        <f t="shared" si="7"/>
        <v>0.228486646884273</v>
      </c>
    </row>
    <row r="79" s="28" customFormat="1" spans="1:18">
      <c r="A79" s="38">
        <v>10</v>
      </c>
      <c r="B79" s="32" t="s">
        <v>823</v>
      </c>
      <c r="C79" s="5" t="s">
        <v>824</v>
      </c>
      <c r="D79" s="5">
        <v>2025</v>
      </c>
      <c r="E79" s="5" t="s">
        <v>20</v>
      </c>
      <c r="F79" s="5" t="s">
        <v>725</v>
      </c>
      <c r="G79" s="5">
        <v>84</v>
      </c>
      <c r="H79" s="5">
        <v>84.8</v>
      </c>
      <c r="I79" s="5">
        <v>73</v>
      </c>
      <c r="J79" s="5">
        <v>61.5</v>
      </c>
      <c r="K79" s="5">
        <v>82.335</v>
      </c>
      <c r="L79" s="5">
        <v>3.48</v>
      </c>
      <c r="M79" s="5">
        <v>0</v>
      </c>
      <c r="N79" s="5">
        <v>337</v>
      </c>
      <c r="O79" s="5">
        <f t="shared" si="4"/>
        <v>69</v>
      </c>
      <c r="P79" s="7">
        <f t="shared" si="5"/>
        <v>0.204747774480712</v>
      </c>
      <c r="Q79" s="5">
        <f t="shared" si="6"/>
        <v>78</v>
      </c>
      <c r="R79" s="8">
        <f t="shared" si="7"/>
        <v>0.231454005934718</v>
      </c>
    </row>
    <row r="80" s="28" customFormat="1" spans="1:18">
      <c r="A80" s="5">
        <v>23</v>
      </c>
      <c r="B80" s="32" t="s">
        <v>825</v>
      </c>
      <c r="C80" s="33" t="s">
        <v>826</v>
      </c>
      <c r="D80" s="33">
        <v>2025</v>
      </c>
      <c r="E80" s="33" t="s">
        <v>20</v>
      </c>
      <c r="F80" s="33" t="s">
        <v>680</v>
      </c>
      <c r="G80" s="33">
        <v>82</v>
      </c>
      <c r="H80" s="33">
        <v>85.1</v>
      </c>
      <c r="I80" s="33">
        <v>72</v>
      </c>
      <c r="J80" s="33">
        <v>65</v>
      </c>
      <c r="K80" s="33">
        <v>82.32</v>
      </c>
      <c r="L80" s="33">
        <v>3.51</v>
      </c>
      <c r="M80" s="33">
        <v>0</v>
      </c>
      <c r="N80" s="5">
        <v>337</v>
      </c>
      <c r="O80" s="5">
        <f t="shared" si="4"/>
        <v>67</v>
      </c>
      <c r="P80" s="7">
        <f t="shared" si="5"/>
        <v>0.198813056379822</v>
      </c>
      <c r="Q80" s="5">
        <f t="shared" si="6"/>
        <v>79</v>
      </c>
      <c r="R80" s="8">
        <f t="shared" si="7"/>
        <v>0.234421364985163</v>
      </c>
    </row>
    <row r="81" s="28" customFormat="1" spans="1:18">
      <c r="A81" s="38">
        <v>6</v>
      </c>
      <c r="B81" s="32" t="s">
        <v>827</v>
      </c>
      <c r="C81" s="5" t="s">
        <v>828</v>
      </c>
      <c r="D81" s="5">
        <v>2025</v>
      </c>
      <c r="E81" s="5" t="s">
        <v>20</v>
      </c>
      <c r="F81" s="5" t="s">
        <v>725</v>
      </c>
      <c r="G81" s="5">
        <v>81</v>
      </c>
      <c r="H81" s="5">
        <v>85.7</v>
      </c>
      <c r="I81" s="5">
        <v>71.5</v>
      </c>
      <c r="J81" s="5">
        <v>60.5</v>
      </c>
      <c r="K81" s="5">
        <v>82.315</v>
      </c>
      <c r="L81" s="5">
        <v>3.57</v>
      </c>
      <c r="M81" s="5">
        <v>0</v>
      </c>
      <c r="N81" s="5">
        <v>337</v>
      </c>
      <c r="O81" s="5">
        <f t="shared" si="4"/>
        <v>58</v>
      </c>
      <c r="P81" s="7">
        <f t="shared" si="5"/>
        <v>0.172106824925816</v>
      </c>
      <c r="Q81" s="5">
        <f t="shared" si="6"/>
        <v>80</v>
      </c>
      <c r="R81" s="8">
        <f t="shared" si="7"/>
        <v>0.237388724035608</v>
      </c>
    </row>
    <row r="82" s="28" customFormat="1" spans="1:18">
      <c r="A82" s="5">
        <v>9</v>
      </c>
      <c r="B82" s="32" t="s">
        <v>829</v>
      </c>
      <c r="C82" s="35" t="s">
        <v>830</v>
      </c>
      <c r="D82" s="5">
        <v>2025</v>
      </c>
      <c r="E82" s="5" t="s">
        <v>20</v>
      </c>
      <c r="F82" s="35" t="s">
        <v>696</v>
      </c>
      <c r="G82" s="5">
        <v>81</v>
      </c>
      <c r="H82" s="5">
        <v>85.4</v>
      </c>
      <c r="I82" s="5">
        <v>73</v>
      </c>
      <c r="J82" s="5">
        <v>61.5</v>
      </c>
      <c r="K82" s="5">
        <v>82.305</v>
      </c>
      <c r="L82" s="5">
        <v>3.54</v>
      </c>
      <c r="M82" s="5">
        <v>0</v>
      </c>
      <c r="N82" s="5">
        <v>337</v>
      </c>
      <c r="O82" s="5">
        <f t="shared" si="4"/>
        <v>60</v>
      </c>
      <c r="P82" s="7">
        <f t="shared" si="5"/>
        <v>0.178041543026706</v>
      </c>
      <c r="Q82" s="5">
        <f t="shared" si="6"/>
        <v>81</v>
      </c>
      <c r="R82" s="8">
        <f t="shared" si="7"/>
        <v>0.240356083086053</v>
      </c>
    </row>
    <row r="83" s="28" customFormat="1" spans="1:18">
      <c r="A83" s="5">
        <v>3</v>
      </c>
      <c r="B83" s="32" t="s">
        <v>831</v>
      </c>
      <c r="C83" s="16" t="s">
        <v>832</v>
      </c>
      <c r="D83" s="33">
        <v>2025</v>
      </c>
      <c r="E83" s="33" t="s">
        <v>20</v>
      </c>
      <c r="F83" s="33" t="s">
        <v>701</v>
      </c>
      <c r="G83" s="33">
        <v>83</v>
      </c>
      <c r="H83" s="33">
        <v>85.3</v>
      </c>
      <c r="I83" s="33">
        <v>70.5</v>
      </c>
      <c r="J83" s="33">
        <v>60</v>
      </c>
      <c r="K83" s="33">
        <v>82.21</v>
      </c>
      <c r="L83" s="33">
        <v>3.53</v>
      </c>
      <c r="M83" s="33">
        <v>2</v>
      </c>
      <c r="N83" s="5">
        <v>337</v>
      </c>
      <c r="O83" s="5">
        <f t="shared" si="4"/>
        <v>64</v>
      </c>
      <c r="P83" s="7">
        <f t="shared" si="5"/>
        <v>0.189910979228487</v>
      </c>
      <c r="Q83" s="5">
        <f t="shared" si="6"/>
        <v>82</v>
      </c>
      <c r="R83" s="8">
        <f t="shared" si="7"/>
        <v>0.243323442136499</v>
      </c>
    </row>
    <row r="84" s="28" customFormat="1" spans="1:18">
      <c r="A84" s="38">
        <v>23</v>
      </c>
      <c r="B84" s="32" t="s">
        <v>833</v>
      </c>
      <c r="C84" s="5" t="s">
        <v>834</v>
      </c>
      <c r="D84" s="5">
        <v>2025</v>
      </c>
      <c r="E84" s="5" t="s">
        <v>20</v>
      </c>
      <c r="F84" s="5" t="s">
        <v>725</v>
      </c>
      <c r="G84" s="5">
        <v>83</v>
      </c>
      <c r="H84" s="5">
        <v>84.8</v>
      </c>
      <c r="I84" s="5">
        <v>73</v>
      </c>
      <c r="J84" s="5">
        <v>61</v>
      </c>
      <c r="K84" s="5">
        <v>82.16</v>
      </c>
      <c r="L84" s="5">
        <v>3.48</v>
      </c>
      <c r="M84" s="5">
        <v>0</v>
      </c>
      <c r="N84" s="5">
        <v>337</v>
      </c>
      <c r="O84" s="5">
        <f t="shared" si="4"/>
        <v>69</v>
      </c>
      <c r="P84" s="7">
        <f t="shared" si="5"/>
        <v>0.204747774480712</v>
      </c>
      <c r="Q84" s="5">
        <f t="shared" si="6"/>
        <v>83</v>
      </c>
      <c r="R84" s="8">
        <f t="shared" si="7"/>
        <v>0.246290801186944</v>
      </c>
    </row>
    <row r="85" s="28" customFormat="1" spans="1:18">
      <c r="A85" s="5">
        <v>23</v>
      </c>
      <c r="B85" s="32" t="s">
        <v>835</v>
      </c>
      <c r="C85" s="34" t="s">
        <v>836</v>
      </c>
      <c r="D85" s="5">
        <v>2025</v>
      </c>
      <c r="E85" s="5" t="s">
        <v>20</v>
      </c>
      <c r="F85" s="5" t="s">
        <v>693</v>
      </c>
      <c r="G85" s="11">
        <v>80</v>
      </c>
      <c r="H85" s="5">
        <v>85.9</v>
      </c>
      <c r="I85" s="5">
        <v>70</v>
      </c>
      <c r="J85" s="5">
        <v>60</v>
      </c>
      <c r="K85" s="5">
        <f>H85*0.7+G85*0.15+I85*0.1+J85*0.05</f>
        <v>82.13</v>
      </c>
      <c r="L85" s="5">
        <f>(H85-50)/10</f>
        <v>3.59</v>
      </c>
      <c r="M85" s="5">
        <v>0</v>
      </c>
      <c r="N85" s="5">
        <v>337</v>
      </c>
      <c r="O85" s="5">
        <f t="shared" si="4"/>
        <v>54</v>
      </c>
      <c r="P85" s="7">
        <f t="shared" si="5"/>
        <v>0.160237388724036</v>
      </c>
      <c r="Q85" s="5">
        <f t="shared" si="6"/>
        <v>84</v>
      </c>
      <c r="R85" s="8">
        <f t="shared" si="7"/>
        <v>0.249258160237389</v>
      </c>
    </row>
    <row r="86" s="28" customFormat="1" spans="1:18">
      <c r="A86" s="5">
        <v>27</v>
      </c>
      <c r="B86" s="32" t="s">
        <v>837</v>
      </c>
      <c r="C86" s="33" t="s">
        <v>838</v>
      </c>
      <c r="D86" s="33">
        <v>2025</v>
      </c>
      <c r="E86" s="33" t="s">
        <v>20</v>
      </c>
      <c r="F86" s="33" t="s">
        <v>680</v>
      </c>
      <c r="G86" s="33">
        <v>100</v>
      </c>
      <c r="H86" s="33">
        <v>79.9</v>
      </c>
      <c r="I86" s="33">
        <v>72.5</v>
      </c>
      <c r="J86" s="33">
        <v>78.4</v>
      </c>
      <c r="K86" s="33">
        <v>82.1</v>
      </c>
      <c r="L86" s="33">
        <v>2.99</v>
      </c>
      <c r="M86" s="33">
        <v>1</v>
      </c>
      <c r="N86" s="5">
        <v>337</v>
      </c>
      <c r="O86" s="5">
        <f t="shared" si="4"/>
        <v>168</v>
      </c>
      <c r="P86" s="7">
        <f t="shared" si="5"/>
        <v>0.498516320474777</v>
      </c>
      <c r="Q86" s="5">
        <f t="shared" si="6"/>
        <v>85</v>
      </c>
      <c r="R86" s="8">
        <f t="shared" si="7"/>
        <v>0.252225519287834</v>
      </c>
    </row>
    <row r="87" s="28" customFormat="1" spans="1:18">
      <c r="A87" s="31">
        <v>2</v>
      </c>
      <c r="B87" s="32" t="s">
        <v>839</v>
      </c>
      <c r="C87" s="31" t="s">
        <v>840</v>
      </c>
      <c r="D87" s="31">
        <v>2025</v>
      </c>
      <c r="E87" s="31" t="s">
        <v>20</v>
      </c>
      <c r="F87" s="31" t="s">
        <v>673</v>
      </c>
      <c r="G87" s="31">
        <v>80.5</v>
      </c>
      <c r="H87" s="31">
        <v>85.4</v>
      </c>
      <c r="I87" s="31">
        <v>71.5</v>
      </c>
      <c r="J87" s="31">
        <v>61</v>
      </c>
      <c r="K87" s="31">
        <f>SUM(G87*0.15+H87*0.7+I87*0.1+J87*0.05)</f>
        <v>82.055</v>
      </c>
      <c r="L87" s="31">
        <v>3.54</v>
      </c>
      <c r="M87" s="31">
        <v>0</v>
      </c>
      <c r="N87" s="5">
        <v>337</v>
      </c>
      <c r="O87" s="5">
        <f t="shared" si="4"/>
        <v>60</v>
      </c>
      <c r="P87" s="7">
        <f t="shared" si="5"/>
        <v>0.178041543026706</v>
      </c>
      <c r="Q87" s="5">
        <f t="shared" si="6"/>
        <v>86</v>
      </c>
      <c r="R87" s="8">
        <f t="shared" si="7"/>
        <v>0.255192878338279</v>
      </c>
    </row>
    <row r="88" s="28" customFormat="1" ht="18" customHeight="1" spans="1:18">
      <c r="A88" s="5">
        <v>6</v>
      </c>
      <c r="B88" s="32" t="s">
        <v>841</v>
      </c>
      <c r="C88" s="16" t="s">
        <v>842</v>
      </c>
      <c r="D88" s="33">
        <v>2025</v>
      </c>
      <c r="E88" s="33" t="s">
        <v>20</v>
      </c>
      <c r="F88" s="33" t="s">
        <v>701</v>
      </c>
      <c r="G88" s="16">
        <v>91.5</v>
      </c>
      <c r="H88" s="33">
        <v>83</v>
      </c>
      <c r="I88" s="33">
        <v>70</v>
      </c>
      <c r="J88" s="16">
        <v>64</v>
      </c>
      <c r="K88" s="33">
        <v>82.025</v>
      </c>
      <c r="L88" s="33">
        <v>3.3</v>
      </c>
      <c r="M88" s="33">
        <v>0</v>
      </c>
      <c r="N88" s="5">
        <v>337</v>
      </c>
      <c r="O88" s="5">
        <f t="shared" si="4"/>
        <v>103</v>
      </c>
      <c r="P88" s="7">
        <f t="shared" si="5"/>
        <v>0.305637982195846</v>
      </c>
      <c r="Q88" s="5">
        <f t="shared" si="6"/>
        <v>87</v>
      </c>
      <c r="R88" s="8">
        <f t="shared" si="7"/>
        <v>0.258160237388724</v>
      </c>
    </row>
    <row r="89" s="28" customFormat="1" ht="18" customHeight="1" spans="1:18">
      <c r="A89" s="5">
        <v>1</v>
      </c>
      <c r="B89" s="34" t="s">
        <v>843</v>
      </c>
      <c r="C89" s="34" t="s">
        <v>844</v>
      </c>
      <c r="D89" s="5">
        <v>2025</v>
      </c>
      <c r="E89" s="5" t="s">
        <v>20</v>
      </c>
      <c r="F89" s="5" t="s">
        <v>693</v>
      </c>
      <c r="G89" s="11">
        <v>94</v>
      </c>
      <c r="H89" s="5">
        <v>81.5</v>
      </c>
      <c r="I89" s="5">
        <v>71.5</v>
      </c>
      <c r="J89" s="5">
        <v>74</v>
      </c>
      <c r="K89" s="5">
        <f>H89*0.7+G89*0.15+I89*0.1+J89*0.05</f>
        <v>82</v>
      </c>
      <c r="L89" s="5">
        <f>(H89-50)/10</f>
        <v>3.15</v>
      </c>
      <c r="M89" s="5">
        <v>0</v>
      </c>
      <c r="N89" s="5">
        <v>337</v>
      </c>
      <c r="O89" s="5">
        <f t="shared" si="4"/>
        <v>134</v>
      </c>
      <c r="P89" s="7">
        <f t="shared" si="5"/>
        <v>0.397626112759644</v>
      </c>
      <c r="Q89" s="5">
        <f t="shared" si="6"/>
        <v>88</v>
      </c>
      <c r="R89" s="8">
        <f t="shared" si="7"/>
        <v>0.261127596439169</v>
      </c>
    </row>
    <row r="90" s="28" customFormat="1" ht="18" customHeight="1" spans="1:18">
      <c r="A90" s="5">
        <v>3</v>
      </c>
      <c r="B90" s="32" t="s">
        <v>845</v>
      </c>
      <c r="C90" s="33" t="s">
        <v>846</v>
      </c>
      <c r="D90" s="33">
        <v>2025</v>
      </c>
      <c r="E90" s="33" t="s">
        <v>20</v>
      </c>
      <c r="F90" s="33" t="s">
        <v>680</v>
      </c>
      <c r="G90" s="33">
        <v>91</v>
      </c>
      <c r="H90" s="33">
        <v>83</v>
      </c>
      <c r="I90" s="33">
        <v>70</v>
      </c>
      <c r="J90" s="33">
        <v>64.5</v>
      </c>
      <c r="K90" s="33">
        <v>81.975</v>
      </c>
      <c r="L90" s="33">
        <v>3.3</v>
      </c>
      <c r="M90" s="33">
        <v>0</v>
      </c>
      <c r="N90" s="5">
        <v>337</v>
      </c>
      <c r="O90" s="5">
        <f t="shared" si="4"/>
        <v>103</v>
      </c>
      <c r="P90" s="7">
        <f t="shared" si="5"/>
        <v>0.305637982195846</v>
      </c>
      <c r="Q90" s="5">
        <f t="shared" si="6"/>
        <v>89</v>
      </c>
      <c r="R90" s="8">
        <f t="shared" si="7"/>
        <v>0.264094955489614</v>
      </c>
    </row>
    <row r="91" s="28" customFormat="1" ht="18" customHeight="1" spans="1:18">
      <c r="A91" s="5">
        <v>8</v>
      </c>
      <c r="B91" s="32" t="s">
        <v>847</v>
      </c>
      <c r="C91" s="41" t="s">
        <v>848</v>
      </c>
      <c r="D91" s="5">
        <v>2025</v>
      </c>
      <c r="E91" s="5" t="s">
        <v>20</v>
      </c>
      <c r="F91" s="5" t="s">
        <v>760</v>
      </c>
      <c r="G91" s="5">
        <v>92</v>
      </c>
      <c r="H91" s="5">
        <v>82.4</v>
      </c>
      <c r="I91" s="5">
        <v>72.5</v>
      </c>
      <c r="J91" s="5">
        <v>63.5</v>
      </c>
      <c r="K91" s="5">
        <v>81.91</v>
      </c>
      <c r="L91" s="5">
        <v>3.24</v>
      </c>
      <c r="M91" s="5">
        <v>0</v>
      </c>
      <c r="N91" s="5">
        <v>337</v>
      </c>
      <c r="O91" s="5">
        <f t="shared" si="4"/>
        <v>114</v>
      </c>
      <c r="P91" s="7">
        <f t="shared" si="5"/>
        <v>0.338278931750742</v>
      </c>
      <c r="Q91" s="5">
        <f t="shared" si="6"/>
        <v>90</v>
      </c>
      <c r="R91" s="8">
        <f t="shared" si="7"/>
        <v>0.267062314540059</v>
      </c>
    </row>
    <row r="92" s="28" customFormat="1" ht="18" customHeight="1" spans="1:18">
      <c r="A92" s="5">
        <v>39</v>
      </c>
      <c r="B92" s="29" t="s">
        <v>849</v>
      </c>
      <c r="C92" s="30" t="s">
        <v>850</v>
      </c>
      <c r="D92" s="5">
        <v>2025</v>
      </c>
      <c r="E92" s="5" t="s">
        <v>20</v>
      </c>
      <c r="F92" s="5" t="s">
        <v>664</v>
      </c>
      <c r="G92" s="5">
        <v>81</v>
      </c>
      <c r="H92" s="5">
        <v>85</v>
      </c>
      <c r="I92" s="5">
        <v>72</v>
      </c>
      <c r="J92" s="5">
        <v>60.5</v>
      </c>
      <c r="K92" s="5">
        <v>81.88</v>
      </c>
      <c r="L92" s="5">
        <v>3.45</v>
      </c>
      <c r="M92" s="5">
        <v>0</v>
      </c>
      <c r="N92" s="5">
        <v>337</v>
      </c>
      <c r="O92" s="5">
        <f t="shared" si="4"/>
        <v>76</v>
      </c>
      <c r="P92" s="7">
        <f t="shared" si="5"/>
        <v>0.225519287833828</v>
      </c>
      <c r="Q92" s="5">
        <f t="shared" si="6"/>
        <v>91</v>
      </c>
      <c r="R92" s="8">
        <f t="shared" si="7"/>
        <v>0.270029673590504</v>
      </c>
    </row>
    <row r="93" s="28" customFormat="1" ht="18" customHeight="1" spans="1:18">
      <c r="A93" s="5">
        <v>11</v>
      </c>
      <c r="B93" s="32" t="s">
        <v>851</v>
      </c>
      <c r="C93" s="5" t="s">
        <v>852</v>
      </c>
      <c r="D93" s="5">
        <v>2025</v>
      </c>
      <c r="E93" s="5" t="s">
        <v>20</v>
      </c>
      <c r="F93" s="35" t="s">
        <v>696</v>
      </c>
      <c r="G93" s="5">
        <v>89.5</v>
      </c>
      <c r="H93" s="5">
        <v>82.4</v>
      </c>
      <c r="I93" s="5">
        <v>70</v>
      </c>
      <c r="J93" s="5">
        <v>75.5</v>
      </c>
      <c r="K93" s="5">
        <v>81.88</v>
      </c>
      <c r="L93" s="5">
        <v>3.24</v>
      </c>
      <c r="M93" s="5">
        <v>0</v>
      </c>
      <c r="N93" s="5">
        <v>337</v>
      </c>
      <c r="O93" s="5">
        <f t="shared" si="4"/>
        <v>114</v>
      </c>
      <c r="P93" s="7">
        <f t="shared" si="5"/>
        <v>0.338278931750742</v>
      </c>
      <c r="Q93" s="5">
        <f t="shared" si="6"/>
        <v>91</v>
      </c>
      <c r="R93" s="8">
        <f t="shared" si="7"/>
        <v>0.270029673590504</v>
      </c>
    </row>
    <row r="94" s="28" customFormat="1" ht="18" customHeight="1" spans="1:18">
      <c r="A94" s="5">
        <v>14</v>
      </c>
      <c r="B94" s="32" t="s">
        <v>853</v>
      </c>
      <c r="C94" s="5" t="s">
        <v>854</v>
      </c>
      <c r="D94" s="5">
        <v>2025</v>
      </c>
      <c r="E94" s="5" t="s">
        <v>20</v>
      </c>
      <c r="F94" s="35" t="s">
        <v>696</v>
      </c>
      <c r="G94" s="5">
        <v>87.5</v>
      </c>
      <c r="H94" s="5">
        <v>83.7</v>
      </c>
      <c r="I94" s="5">
        <v>70</v>
      </c>
      <c r="J94" s="5">
        <v>62.5</v>
      </c>
      <c r="K94" s="5">
        <v>81.84</v>
      </c>
      <c r="L94" s="5">
        <v>3.37</v>
      </c>
      <c r="M94" s="5">
        <v>0</v>
      </c>
      <c r="N94" s="5">
        <v>337</v>
      </c>
      <c r="O94" s="5">
        <f t="shared" si="4"/>
        <v>91</v>
      </c>
      <c r="P94" s="7">
        <f t="shared" si="5"/>
        <v>0.270029673590504</v>
      </c>
      <c r="Q94" s="5">
        <f t="shared" si="6"/>
        <v>93</v>
      </c>
      <c r="R94" s="8">
        <f t="shared" si="7"/>
        <v>0.275964391691395</v>
      </c>
    </row>
    <row r="95" s="28" customFormat="1" ht="18" customHeight="1" spans="1:18">
      <c r="A95" s="31">
        <v>38</v>
      </c>
      <c r="B95" s="32" t="s">
        <v>855</v>
      </c>
      <c r="C95" s="31" t="s">
        <v>856</v>
      </c>
      <c r="D95" s="31">
        <v>2025</v>
      </c>
      <c r="E95" s="31" t="s">
        <v>20</v>
      </c>
      <c r="F95" s="31" t="s">
        <v>673</v>
      </c>
      <c r="G95" s="31">
        <v>85</v>
      </c>
      <c r="H95" s="31">
        <v>84.1</v>
      </c>
      <c r="I95" s="31">
        <v>70</v>
      </c>
      <c r="J95" s="31">
        <v>63.5</v>
      </c>
      <c r="K95" s="31">
        <f>SUM(G95*0.15+H95*0.7+I95*0.1+J95*0.05)</f>
        <v>81.795</v>
      </c>
      <c r="L95" s="31">
        <v>3.41</v>
      </c>
      <c r="M95" s="31">
        <v>0</v>
      </c>
      <c r="N95" s="5">
        <v>337</v>
      </c>
      <c r="O95" s="5">
        <f t="shared" si="4"/>
        <v>85</v>
      </c>
      <c r="P95" s="7">
        <f t="shared" si="5"/>
        <v>0.252225519287834</v>
      </c>
      <c r="Q95" s="5">
        <f t="shared" si="6"/>
        <v>94</v>
      </c>
      <c r="R95" s="8">
        <f t="shared" si="7"/>
        <v>0.27893175074184</v>
      </c>
    </row>
    <row r="96" s="28" customFormat="1" ht="18" customHeight="1" spans="1:18">
      <c r="A96" s="5">
        <v>4</v>
      </c>
      <c r="B96" s="41" t="s">
        <v>857</v>
      </c>
      <c r="C96" s="41" t="s">
        <v>858</v>
      </c>
      <c r="D96" s="5">
        <v>2025</v>
      </c>
      <c r="E96" s="5" t="s">
        <v>20</v>
      </c>
      <c r="F96" s="5" t="s">
        <v>760</v>
      </c>
      <c r="G96" s="5">
        <v>99.5</v>
      </c>
      <c r="H96" s="5">
        <v>80.5</v>
      </c>
      <c r="I96" s="5">
        <v>70.5</v>
      </c>
      <c r="J96" s="5">
        <v>68.8</v>
      </c>
      <c r="K96" s="5">
        <v>81.765</v>
      </c>
      <c r="L96" s="5">
        <v>3.05</v>
      </c>
      <c r="M96" s="5">
        <v>0</v>
      </c>
      <c r="N96" s="5">
        <v>337</v>
      </c>
      <c r="O96" s="5">
        <f t="shared" si="4"/>
        <v>155</v>
      </c>
      <c r="P96" s="7">
        <f t="shared" si="5"/>
        <v>0.459940652818991</v>
      </c>
      <c r="Q96" s="5">
        <f t="shared" si="6"/>
        <v>95</v>
      </c>
      <c r="R96" s="8">
        <f t="shared" si="7"/>
        <v>0.281899109792285</v>
      </c>
    </row>
    <row r="97" s="28" customFormat="1" ht="18" customHeight="1" spans="1:18">
      <c r="A97" s="5">
        <v>16</v>
      </c>
      <c r="B97" s="34" t="s">
        <v>859</v>
      </c>
      <c r="C97" s="34" t="s">
        <v>860</v>
      </c>
      <c r="D97" s="5">
        <v>2025</v>
      </c>
      <c r="E97" s="5" t="s">
        <v>20</v>
      </c>
      <c r="F97" s="5" t="s">
        <v>693</v>
      </c>
      <c r="G97" s="11">
        <v>86.5</v>
      </c>
      <c r="H97" s="5">
        <v>83.5</v>
      </c>
      <c r="I97" s="5">
        <v>71.5</v>
      </c>
      <c r="J97" s="5">
        <v>62.5</v>
      </c>
      <c r="K97" s="5">
        <f>H97*0.7+G97*0.15+I97*0.1+J97*0.05</f>
        <v>81.7</v>
      </c>
      <c r="L97" s="5">
        <f>(H97-50)/10</f>
        <v>3.35</v>
      </c>
      <c r="M97" s="5">
        <v>0</v>
      </c>
      <c r="N97" s="5">
        <v>337</v>
      </c>
      <c r="O97" s="5">
        <f t="shared" si="4"/>
        <v>94</v>
      </c>
      <c r="P97" s="7">
        <f t="shared" si="5"/>
        <v>0.27893175074184</v>
      </c>
      <c r="Q97" s="5">
        <f t="shared" si="6"/>
        <v>96</v>
      </c>
      <c r="R97" s="8">
        <f t="shared" si="7"/>
        <v>0.28486646884273</v>
      </c>
    </row>
    <row r="98" s="28" customFormat="1" ht="18" customHeight="1" spans="1:18">
      <c r="A98" s="38">
        <v>3</v>
      </c>
      <c r="B98" s="32" t="s">
        <v>861</v>
      </c>
      <c r="C98" s="5" t="s">
        <v>862</v>
      </c>
      <c r="D98" s="5">
        <v>2025</v>
      </c>
      <c r="E98" s="5" t="s">
        <v>20</v>
      </c>
      <c r="F98" s="5" t="s">
        <v>725</v>
      </c>
      <c r="G98" s="5">
        <v>88</v>
      </c>
      <c r="H98" s="5">
        <v>83.2</v>
      </c>
      <c r="I98" s="5">
        <v>70</v>
      </c>
      <c r="J98" s="5">
        <v>64.5</v>
      </c>
      <c r="K98" s="5">
        <v>81.665</v>
      </c>
      <c r="L98" s="5">
        <v>3.32</v>
      </c>
      <c r="M98" s="5">
        <v>0</v>
      </c>
      <c r="N98" s="5">
        <v>337</v>
      </c>
      <c r="O98" s="5">
        <f t="shared" si="4"/>
        <v>99</v>
      </c>
      <c r="P98" s="7">
        <f t="shared" si="5"/>
        <v>0.293768545994065</v>
      </c>
      <c r="Q98" s="5">
        <f t="shared" si="6"/>
        <v>97</v>
      </c>
      <c r="R98" s="8">
        <f t="shared" si="7"/>
        <v>0.287833827893175</v>
      </c>
    </row>
    <row r="99" s="28" customFormat="1" ht="18" customHeight="1" spans="1:18">
      <c r="A99" s="38">
        <v>5</v>
      </c>
      <c r="B99" s="32" t="s">
        <v>863</v>
      </c>
      <c r="C99" s="5" t="s">
        <v>864</v>
      </c>
      <c r="D99" s="5">
        <v>2025</v>
      </c>
      <c r="E99" s="5" t="s">
        <v>20</v>
      </c>
      <c r="F99" s="5" t="s">
        <v>725</v>
      </c>
      <c r="G99" s="5">
        <v>80</v>
      </c>
      <c r="H99" s="5">
        <v>85.2</v>
      </c>
      <c r="I99" s="5">
        <v>70</v>
      </c>
      <c r="J99" s="5">
        <v>60</v>
      </c>
      <c r="K99" s="5">
        <v>81.64</v>
      </c>
      <c r="L99" s="5">
        <v>3.52</v>
      </c>
      <c r="M99" s="5">
        <v>0</v>
      </c>
      <c r="N99" s="5">
        <v>337</v>
      </c>
      <c r="O99" s="5">
        <f t="shared" si="4"/>
        <v>66</v>
      </c>
      <c r="P99" s="7">
        <f t="shared" si="5"/>
        <v>0.195845697329377</v>
      </c>
      <c r="Q99" s="5">
        <f t="shared" si="6"/>
        <v>98</v>
      </c>
      <c r="R99" s="8">
        <f t="shared" si="7"/>
        <v>0.29080118694362</v>
      </c>
    </row>
    <row r="100" s="28" customFormat="1" ht="18" customHeight="1" spans="1:18">
      <c r="A100" s="31">
        <v>37</v>
      </c>
      <c r="B100" s="32" t="s">
        <v>865</v>
      </c>
      <c r="C100" s="31" t="s">
        <v>866</v>
      </c>
      <c r="D100" s="31">
        <v>2025</v>
      </c>
      <c r="E100" s="31" t="s">
        <v>20</v>
      </c>
      <c r="F100" s="31" t="s">
        <v>673</v>
      </c>
      <c r="G100" s="31">
        <v>83.5</v>
      </c>
      <c r="H100" s="31">
        <v>84.2</v>
      </c>
      <c r="I100" s="31">
        <v>71.5</v>
      </c>
      <c r="J100" s="31">
        <v>60</v>
      </c>
      <c r="K100" s="31">
        <f>SUM(G100*0.15+H100*0.7+I100*0.1+J100*0.05)</f>
        <v>81.615</v>
      </c>
      <c r="L100" s="31">
        <v>3.42</v>
      </c>
      <c r="M100" s="31">
        <v>0</v>
      </c>
      <c r="N100" s="5">
        <v>337</v>
      </c>
      <c r="O100" s="5">
        <f t="shared" si="4"/>
        <v>81</v>
      </c>
      <c r="P100" s="7">
        <f t="shared" si="5"/>
        <v>0.240356083086053</v>
      </c>
      <c r="Q100" s="5">
        <f t="shared" si="6"/>
        <v>99</v>
      </c>
      <c r="R100" s="8">
        <f t="shared" si="7"/>
        <v>0.293768545994065</v>
      </c>
    </row>
    <row r="101" s="28" customFormat="1" ht="18" customHeight="1" spans="1:18">
      <c r="A101" s="5">
        <v>37</v>
      </c>
      <c r="B101" s="32" t="s">
        <v>867</v>
      </c>
      <c r="C101" s="16" t="s">
        <v>868</v>
      </c>
      <c r="D101" s="33">
        <v>2025</v>
      </c>
      <c r="E101" s="33" t="s">
        <v>20</v>
      </c>
      <c r="F101" s="33" t="s">
        <v>701</v>
      </c>
      <c r="G101" s="33">
        <v>84</v>
      </c>
      <c r="H101" s="33">
        <v>84.2</v>
      </c>
      <c r="I101" s="33">
        <v>70.5</v>
      </c>
      <c r="J101" s="33">
        <v>60</v>
      </c>
      <c r="K101" s="33">
        <v>81.59</v>
      </c>
      <c r="L101" s="33">
        <v>3.42</v>
      </c>
      <c r="M101" s="33">
        <v>0</v>
      </c>
      <c r="N101" s="5">
        <v>337</v>
      </c>
      <c r="O101" s="5">
        <f t="shared" si="4"/>
        <v>81</v>
      </c>
      <c r="P101" s="7">
        <f t="shared" si="5"/>
        <v>0.240356083086053</v>
      </c>
      <c r="Q101" s="5">
        <f t="shared" si="6"/>
        <v>100</v>
      </c>
      <c r="R101" s="8">
        <f t="shared" si="7"/>
        <v>0.29673590504451</v>
      </c>
    </row>
    <row r="102" s="28" customFormat="1" ht="18" customHeight="1" spans="1:18">
      <c r="A102" s="5">
        <v>34</v>
      </c>
      <c r="B102" s="32" t="s">
        <v>869</v>
      </c>
      <c r="C102" s="34" t="s">
        <v>870</v>
      </c>
      <c r="D102" s="5">
        <v>2025</v>
      </c>
      <c r="E102" s="5" t="s">
        <v>20</v>
      </c>
      <c r="F102" s="5" t="s">
        <v>693</v>
      </c>
      <c r="G102" s="11">
        <v>85</v>
      </c>
      <c r="H102" s="5">
        <v>83.4</v>
      </c>
      <c r="I102" s="5">
        <v>71.5</v>
      </c>
      <c r="J102" s="5">
        <v>66</v>
      </c>
      <c r="K102" s="5">
        <f>H102*0.7+G102*0.15+I102*0.1+J102*0.05</f>
        <v>81.58</v>
      </c>
      <c r="L102" s="5">
        <f>(H102-50)/10</f>
        <v>3.34</v>
      </c>
      <c r="M102" s="5">
        <v>0</v>
      </c>
      <c r="N102" s="5">
        <v>337</v>
      </c>
      <c r="O102" s="5">
        <f t="shared" si="4"/>
        <v>97</v>
      </c>
      <c r="P102" s="7">
        <f t="shared" si="5"/>
        <v>0.287833827893175</v>
      </c>
      <c r="Q102" s="5">
        <f t="shared" si="6"/>
        <v>101</v>
      </c>
      <c r="R102" s="8">
        <f t="shared" si="7"/>
        <v>0.299703264094956</v>
      </c>
    </row>
    <row r="103" s="28" customFormat="1" ht="18" customHeight="1" spans="1:18">
      <c r="A103" s="31">
        <v>13</v>
      </c>
      <c r="B103" s="32" t="s">
        <v>871</v>
      </c>
      <c r="C103" s="31" t="s">
        <v>872</v>
      </c>
      <c r="D103" s="31">
        <v>2025</v>
      </c>
      <c r="E103" s="31" t="s">
        <v>20</v>
      </c>
      <c r="F103" s="31" t="s">
        <v>673</v>
      </c>
      <c r="G103" s="31">
        <v>84.5</v>
      </c>
      <c r="H103" s="31">
        <v>83.5</v>
      </c>
      <c r="I103" s="31">
        <v>71.5</v>
      </c>
      <c r="J103" s="31">
        <v>66</v>
      </c>
      <c r="K103" s="31">
        <f>SUM(G103*0.15+H103*0.7+I103*0.1+J103*0.05)</f>
        <v>81.575</v>
      </c>
      <c r="L103" s="31">
        <v>3.35</v>
      </c>
      <c r="M103" s="31">
        <v>0</v>
      </c>
      <c r="N103" s="5">
        <v>337</v>
      </c>
      <c r="O103" s="5">
        <f t="shared" si="4"/>
        <v>94</v>
      </c>
      <c r="P103" s="7">
        <f t="shared" si="5"/>
        <v>0.27893175074184</v>
      </c>
      <c r="Q103" s="5">
        <f t="shared" si="6"/>
        <v>102</v>
      </c>
      <c r="R103" s="8">
        <f t="shared" si="7"/>
        <v>0.302670623145401</v>
      </c>
    </row>
    <row r="104" s="28" customFormat="1" ht="18" customHeight="1" spans="1:18">
      <c r="A104" s="5">
        <v>17</v>
      </c>
      <c r="B104" s="32" t="s">
        <v>873</v>
      </c>
      <c r="C104" s="34" t="s">
        <v>874</v>
      </c>
      <c r="D104" s="5">
        <v>2025</v>
      </c>
      <c r="E104" s="5" t="s">
        <v>20</v>
      </c>
      <c r="F104" s="5" t="s">
        <v>693</v>
      </c>
      <c r="G104" s="11">
        <v>80</v>
      </c>
      <c r="H104" s="5">
        <v>85.1</v>
      </c>
      <c r="I104" s="5">
        <v>70</v>
      </c>
      <c r="J104" s="5">
        <v>60</v>
      </c>
      <c r="K104" s="5">
        <f>H104*0.7+G104*0.15+I104*0.1+J104*0.05</f>
        <v>81.57</v>
      </c>
      <c r="L104" s="5">
        <f>(H104-50)/10</f>
        <v>3.51</v>
      </c>
      <c r="M104" s="5">
        <v>0</v>
      </c>
      <c r="N104" s="5">
        <v>337</v>
      </c>
      <c r="O104" s="5">
        <f t="shared" si="4"/>
        <v>67</v>
      </c>
      <c r="P104" s="7">
        <f t="shared" si="5"/>
        <v>0.198813056379822</v>
      </c>
      <c r="Q104" s="5">
        <f t="shared" si="6"/>
        <v>103</v>
      </c>
      <c r="R104" s="8">
        <f t="shared" si="7"/>
        <v>0.305637982195846</v>
      </c>
    </row>
    <row r="105" s="28" customFormat="1" ht="18" customHeight="1" spans="1:18">
      <c r="A105" s="5">
        <v>10</v>
      </c>
      <c r="B105" s="32" t="s">
        <v>875</v>
      </c>
      <c r="C105" s="16" t="s">
        <v>876</v>
      </c>
      <c r="D105" s="33">
        <v>2025</v>
      </c>
      <c r="E105" s="33" t="s">
        <v>20</v>
      </c>
      <c r="F105" s="33" t="s">
        <v>701</v>
      </c>
      <c r="G105" s="33">
        <v>82.5</v>
      </c>
      <c r="H105" s="33">
        <v>82.5</v>
      </c>
      <c r="I105" s="33">
        <v>70</v>
      </c>
      <c r="J105" s="33">
        <v>88.5</v>
      </c>
      <c r="K105" s="33">
        <v>81.55</v>
      </c>
      <c r="L105" s="33">
        <v>3.25</v>
      </c>
      <c r="M105" s="33">
        <v>0</v>
      </c>
      <c r="N105" s="5">
        <v>337</v>
      </c>
      <c r="O105" s="5">
        <f t="shared" si="4"/>
        <v>112</v>
      </c>
      <c r="P105" s="7">
        <f t="shared" si="5"/>
        <v>0.332344213649852</v>
      </c>
      <c r="Q105" s="5">
        <f t="shared" si="6"/>
        <v>104</v>
      </c>
      <c r="R105" s="8">
        <f t="shared" si="7"/>
        <v>0.308605341246291</v>
      </c>
    </row>
    <row r="106" s="28" customFormat="1" ht="18" customHeight="1" spans="1:18">
      <c r="A106" s="5">
        <v>32</v>
      </c>
      <c r="B106" s="32" t="s">
        <v>877</v>
      </c>
      <c r="C106" s="34" t="s">
        <v>878</v>
      </c>
      <c r="D106" s="5">
        <v>2025</v>
      </c>
      <c r="E106" s="5" t="s">
        <v>20</v>
      </c>
      <c r="F106" s="5" t="s">
        <v>693</v>
      </c>
      <c r="G106" s="11">
        <v>93</v>
      </c>
      <c r="H106" s="5">
        <v>81.6</v>
      </c>
      <c r="I106" s="5">
        <v>70</v>
      </c>
      <c r="J106" s="5">
        <v>69.5</v>
      </c>
      <c r="K106" s="5">
        <f>H106*0.7+G106*0.15+I106*0.1+J106*0.05</f>
        <v>81.545</v>
      </c>
      <c r="L106" s="5">
        <f>(H106-50)/10</f>
        <v>3.16</v>
      </c>
      <c r="M106" s="5">
        <v>0</v>
      </c>
      <c r="N106" s="5">
        <v>337</v>
      </c>
      <c r="O106" s="5">
        <f t="shared" si="4"/>
        <v>131</v>
      </c>
      <c r="P106" s="7">
        <f t="shared" si="5"/>
        <v>0.388724035608309</v>
      </c>
      <c r="Q106" s="5">
        <f t="shared" si="6"/>
        <v>105</v>
      </c>
      <c r="R106" s="8">
        <f t="shared" si="7"/>
        <v>0.311572700296736</v>
      </c>
    </row>
    <row r="107" s="28" customFormat="1" ht="18" customHeight="1" spans="1:18">
      <c r="A107" s="5">
        <v>4</v>
      </c>
      <c r="B107" s="32" t="s">
        <v>879</v>
      </c>
      <c r="C107" s="16" t="s">
        <v>880</v>
      </c>
      <c r="D107" s="33">
        <v>2025</v>
      </c>
      <c r="E107" s="33" t="s">
        <v>20</v>
      </c>
      <c r="F107" s="33" t="s">
        <v>701</v>
      </c>
      <c r="G107" s="16">
        <v>84</v>
      </c>
      <c r="H107" s="33">
        <v>83.6</v>
      </c>
      <c r="I107" s="33">
        <v>70.5</v>
      </c>
      <c r="J107" s="33">
        <v>66.5</v>
      </c>
      <c r="K107" s="33">
        <v>81.495</v>
      </c>
      <c r="L107" s="33">
        <v>3.36</v>
      </c>
      <c r="M107" s="33">
        <v>0</v>
      </c>
      <c r="N107" s="5">
        <v>337</v>
      </c>
      <c r="O107" s="5">
        <f t="shared" si="4"/>
        <v>92</v>
      </c>
      <c r="P107" s="7">
        <f t="shared" si="5"/>
        <v>0.27299703264095</v>
      </c>
      <c r="Q107" s="5">
        <f t="shared" si="6"/>
        <v>106</v>
      </c>
      <c r="R107" s="8">
        <f t="shared" si="7"/>
        <v>0.314540059347181</v>
      </c>
    </row>
    <row r="108" s="28" customFormat="1" ht="18" customHeight="1" spans="1:18">
      <c r="A108" s="5">
        <v>10</v>
      </c>
      <c r="B108" s="32" t="s">
        <v>881</v>
      </c>
      <c r="C108" s="41" t="s">
        <v>882</v>
      </c>
      <c r="D108" s="5">
        <v>2025</v>
      </c>
      <c r="E108" s="5" t="s">
        <v>20</v>
      </c>
      <c r="F108" s="5" t="s">
        <v>760</v>
      </c>
      <c r="G108" s="5">
        <v>96</v>
      </c>
      <c r="H108" s="5">
        <v>80.5</v>
      </c>
      <c r="I108" s="5">
        <v>70</v>
      </c>
      <c r="J108" s="5">
        <v>73</v>
      </c>
      <c r="K108" s="5">
        <v>81.4</v>
      </c>
      <c r="L108" s="5">
        <v>3.05</v>
      </c>
      <c r="M108" s="5">
        <v>0</v>
      </c>
      <c r="N108" s="5">
        <v>337</v>
      </c>
      <c r="O108" s="5">
        <f t="shared" si="4"/>
        <v>155</v>
      </c>
      <c r="P108" s="7">
        <f t="shared" si="5"/>
        <v>0.459940652818991</v>
      </c>
      <c r="Q108" s="5">
        <f t="shared" si="6"/>
        <v>107</v>
      </c>
      <c r="R108" s="8">
        <f t="shared" si="7"/>
        <v>0.317507418397626</v>
      </c>
    </row>
    <row r="109" s="28" customFormat="1" ht="18" customHeight="1" spans="1:18">
      <c r="A109" s="5">
        <v>12</v>
      </c>
      <c r="B109" s="32" t="s">
        <v>883</v>
      </c>
      <c r="C109" s="5" t="s">
        <v>884</v>
      </c>
      <c r="D109" s="5">
        <v>2025</v>
      </c>
      <c r="E109" s="5" t="s">
        <v>20</v>
      </c>
      <c r="F109" s="5" t="s">
        <v>696</v>
      </c>
      <c r="G109" s="5">
        <v>87</v>
      </c>
      <c r="H109" s="5">
        <v>82.2</v>
      </c>
      <c r="I109" s="5">
        <v>70</v>
      </c>
      <c r="J109" s="5">
        <v>76</v>
      </c>
      <c r="K109" s="5">
        <v>81.39</v>
      </c>
      <c r="L109" s="5">
        <v>3.22</v>
      </c>
      <c r="M109" s="5">
        <v>0</v>
      </c>
      <c r="N109" s="5">
        <v>337</v>
      </c>
      <c r="O109" s="5">
        <f t="shared" si="4"/>
        <v>117</v>
      </c>
      <c r="P109" s="7">
        <f t="shared" si="5"/>
        <v>0.347181008902077</v>
      </c>
      <c r="Q109" s="5">
        <f t="shared" si="6"/>
        <v>108</v>
      </c>
      <c r="R109" s="8">
        <f t="shared" si="7"/>
        <v>0.320474777448071</v>
      </c>
    </row>
    <row r="110" s="28" customFormat="1" ht="18" customHeight="1" spans="1:18">
      <c r="A110" s="5">
        <v>2</v>
      </c>
      <c r="B110" s="32" t="s">
        <v>885</v>
      </c>
      <c r="C110" s="30" t="s">
        <v>886</v>
      </c>
      <c r="D110" s="5">
        <v>2025</v>
      </c>
      <c r="E110" s="5" t="s">
        <v>20</v>
      </c>
      <c r="F110" s="5" t="s">
        <v>664</v>
      </c>
      <c r="G110" s="5">
        <v>91.5</v>
      </c>
      <c r="H110" s="5">
        <v>82</v>
      </c>
      <c r="I110" s="5">
        <v>71.5</v>
      </c>
      <c r="J110" s="5">
        <v>61.5</v>
      </c>
      <c r="K110" s="5">
        <v>81.35</v>
      </c>
      <c r="L110" s="5">
        <v>3.19</v>
      </c>
      <c r="M110" s="5">
        <v>0</v>
      </c>
      <c r="N110" s="5">
        <v>337</v>
      </c>
      <c r="O110" s="5">
        <f t="shared" si="4"/>
        <v>125</v>
      </c>
      <c r="P110" s="7">
        <f t="shared" si="5"/>
        <v>0.370919881305638</v>
      </c>
      <c r="Q110" s="5">
        <f t="shared" si="6"/>
        <v>109</v>
      </c>
      <c r="R110" s="8">
        <f t="shared" si="7"/>
        <v>0.323442136498516</v>
      </c>
    </row>
    <row r="111" s="28" customFormat="1" ht="18" customHeight="1" spans="1:18">
      <c r="A111" s="5">
        <v>36</v>
      </c>
      <c r="B111" s="32" t="s">
        <v>887</v>
      </c>
      <c r="C111" s="34" t="s">
        <v>888</v>
      </c>
      <c r="D111" s="5">
        <v>2025</v>
      </c>
      <c r="E111" s="5" t="s">
        <v>20</v>
      </c>
      <c r="F111" s="5" t="s">
        <v>693</v>
      </c>
      <c r="G111" s="11">
        <v>83</v>
      </c>
      <c r="H111" s="5">
        <v>83.8</v>
      </c>
      <c r="I111" s="5">
        <v>70</v>
      </c>
      <c r="J111" s="5">
        <v>64.5</v>
      </c>
      <c r="K111" s="5">
        <f>H111*0.7+G111*0.15+I111*0.1+J111*0.05</f>
        <v>81.335</v>
      </c>
      <c r="L111" s="5">
        <f>(H111-50)/10</f>
        <v>3.38</v>
      </c>
      <c r="M111" s="5">
        <v>0</v>
      </c>
      <c r="N111" s="5">
        <v>337</v>
      </c>
      <c r="O111" s="5">
        <f t="shared" si="4"/>
        <v>90</v>
      </c>
      <c r="P111" s="7">
        <f t="shared" si="5"/>
        <v>0.267062314540059</v>
      </c>
      <c r="Q111" s="5">
        <f t="shared" si="6"/>
        <v>110</v>
      </c>
      <c r="R111" s="8">
        <f t="shared" si="7"/>
        <v>0.326409495548961</v>
      </c>
    </row>
    <row r="112" s="28" customFormat="1" ht="18" customHeight="1" spans="1:18">
      <c r="A112" s="5">
        <v>41</v>
      </c>
      <c r="B112" s="32" t="s">
        <v>889</v>
      </c>
      <c r="C112" s="16" t="s">
        <v>890</v>
      </c>
      <c r="D112" s="33">
        <v>2025</v>
      </c>
      <c r="E112" s="33" t="s">
        <v>20</v>
      </c>
      <c r="F112" s="33" t="s">
        <v>701</v>
      </c>
      <c r="G112" s="33">
        <v>100</v>
      </c>
      <c r="H112" s="33">
        <v>79.6</v>
      </c>
      <c r="I112" s="33">
        <v>71</v>
      </c>
      <c r="J112" s="33">
        <v>70</v>
      </c>
      <c r="K112" s="33">
        <v>81.32</v>
      </c>
      <c r="L112" s="33">
        <v>2.96</v>
      </c>
      <c r="M112" s="33">
        <v>0</v>
      </c>
      <c r="N112" s="5">
        <v>337</v>
      </c>
      <c r="O112" s="5">
        <f t="shared" si="4"/>
        <v>174</v>
      </c>
      <c r="P112" s="7">
        <f t="shared" si="5"/>
        <v>0.516320474777448</v>
      </c>
      <c r="Q112" s="5">
        <f t="shared" si="6"/>
        <v>111</v>
      </c>
      <c r="R112" s="8">
        <f t="shared" si="7"/>
        <v>0.329376854599407</v>
      </c>
    </row>
    <row r="113" s="28" customFormat="1" ht="18" customHeight="1" spans="1:18">
      <c r="A113" s="31">
        <v>34</v>
      </c>
      <c r="B113" s="32" t="s">
        <v>891</v>
      </c>
      <c r="C113" s="31" t="s">
        <v>892</v>
      </c>
      <c r="D113" s="31">
        <v>2025</v>
      </c>
      <c r="E113" s="31" t="s">
        <v>20</v>
      </c>
      <c r="F113" s="31" t="s">
        <v>673</v>
      </c>
      <c r="G113" s="31">
        <v>92.5</v>
      </c>
      <c r="H113" s="31">
        <v>81.9</v>
      </c>
      <c r="I113" s="31">
        <v>70.5</v>
      </c>
      <c r="J113" s="31">
        <v>60.5</v>
      </c>
      <c r="K113" s="31">
        <f>SUM(G113*0.15+H113*0.7+I113*0.1+J113*0.05)</f>
        <v>81.28</v>
      </c>
      <c r="L113" s="31">
        <v>3.19</v>
      </c>
      <c r="M113" s="31">
        <v>0</v>
      </c>
      <c r="N113" s="5">
        <v>337</v>
      </c>
      <c r="O113" s="5">
        <f t="shared" si="4"/>
        <v>125</v>
      </c>
      <c r="P113" s="7">
        <f t="shared" si="5"/>
        <v>0.370919881305638</v>
      </c>
      <c r="Q113" s="5">
        <f t="shared" si="6"/>
        <v>112</v>
      </c>
      <c r="R113" s="8">
        <f t="shared" si="7"/>
        <v>0.332344213649852</v>
      </c>
    </row>
    <row r="114" s="28" customFormat="1" ht="18" customHeight="1" spans="1:18">
      <c r="A114" s="5">
        <v>34</v>
      </c>
      <c r="B114" s="32" t="s">
        <v>893</v>
      </c>
      <c r="C114" s="41" t="s">
        <v>894</v>
      </c>
      <c r="D114" s="5">
        <v>2025</v>
      </c>
      <c r="E114" s="5" t="s">
        <v>20</v>
      </c>
      <c r="F114" s="5" t="s">
        <v>760</v>
      </c>
      <c r="G114" s="5">
        <v>88</v>
      </c>
      <c r="H114" s="5">
        <v>82.3</v>
      </c>
      <c r="I114" s="5">
        <v>73</v>
      </c>
      <c r="J114" s="5">
        <v>61.5</v>
      </c>
      <c r="K114" s="5">
        <v>81.185</v>
      </c>
      <c r="L114" s="5">
        <v>3.23</v>
      </c>
      <c r="M114" s="5">
        <v>0</v>
      </c>
      <c r="N114" s="5">
        <v>337</v>
      </c>
      <c r="O114" s="5">
        <f t="shared" si="4"/>
        <v>116</v>
      </c>
      <c r="P114" s="7">
        <f t="shared" si="5"/>
        <v>0.344213649851632</v>
      </c>
      <c r="Q114" s="5">
        <f t="shared" si="6"/>
        <v>113</v>
      </c>
      <c r="R114" s="8">
        <f t="shared" si="7"/>
        <v>0.335311572700297</v>
      </c>
    </row>
    <row r="115" s="28" customFormat="1" ht="18" customHeight="1" spans="1:18">
      <c r="A115" s="31">
        <v>18</v>
      </c>
      <c r="B115" s="32" t="s">
        <v>895</v>
      </c>
      <c r="C115" s="31" t="s">
        <v>896</v>
      </c>
      <c r="D115" s="31">
        <v>2025</v>
      </c>
      <c r="E115" s="31" t="s">
        <v>20</v>
      </c>
      <c r="F115" s="31" t="s">
        <v>673</v>
      </c>
      <c r="G115" s="31">
        <v>82.5</v>
      </c>
      <c r="H115" s="42">
        <v>84</v>
      </c>
      <c r="I115" s="31">
        <v>70</v>
      </c>
      <c r="J115" s="31">
        <v>60</v>
      </c>
      <c r="K115" s="31">
        <f>SUM(G115*0.15+H115*0.7+I115*0.1+J115*0.05)</f>
        <v>81.175</v>
      </c>
      <c r="L115" s="31">
        <v>3.4</v>
      </c>
      <c r="M115" s="31">
        <v>0</v>
      </c>
      <c r="N115" s="5">
        <v>337</v>
      </c>
      <c r="O115" s="5">
        <f t="shared" si="4"/>
        <v>86</v>
      </c>
      <c r="P115" s="7">
        <f t="shared" si="5"/>
        <v>0.255192878338279</v>
      </c>
      <c r="Q115" s="5">
        <f t="shared" si="6"/>
        <v>114</v>
      </c>
      <c r="R115" s="8">
        <f t="shared" si="7"/>
        <v>0.338278931750742</v>
      </c>
    </row>
    <row r="116" s="28" customFormat="1" ht="18" customHeight="1" spans="1:18">
      <c r="A116" s="31">
        <v>19</v>
      </c>
      <c r="B116" s="32" t="s">
        <v>897</v>
      </c>
      <c r="C116" s="31" t="s">
        <v>898</v>
      </c>
      <c r="D116" s="31">
        <v>2025</v>
      </c>
      <c r="E116" s="31" t="s">
        <v>20</v>
      </c>
      <c r="F116" s="31" t="s">
        <v>673</v>
      </c>
      <c r="G116" s="31">
        <v>85.5</v>
      </c>
      <c r="H116" s="31">
        <v>82.9</v>
      </c>
      <c r="I116" s="31">
        <v>70.5</v>
      </c>
      <c r="J116" s="31">
        <v>65</v>
      </c>
      <c r="K116" s="31">
        <f>SUM(G116*0.15+H116*0.7+I116*0.1+J116*0.05)</f>
        <v>81.155</v>
      </c>
      <c r="L116" s="31">
        <v>3.29</v>
      </c>
      <c r="M116" s="31">
        <v>0</v>
      </c>
      <c r="N116" s="5">
        <v>337</v>
      </c>
      <c r="O116" s="5">
        <f t="shared" si="4"/>
        <v>106</v>
      </c>
      <c r="P116" s="7">
        <f t="shared" si="5"/>
        <v>0.314540059347181</v>
      </c>
      <c r="Q116" s="5">
        <f t="shared" si="6"/>
        <v>115</v>
      </c>
      <c r="R116" s="8">
        <f t="shared" si="7"/>
        <v>0.341246290801187</v>
      </c>
    </row>
    <row r="117" s="28" customFormat="1" ht="18" customHeight="1" spans="1:18">
      <c r="A117" s="5">
        <v>6</v>
      </c>
      <c r="B117" s="32" t="s">
        <v>899</v>
      </c>
      <c r="C117" s="33" t="s">
        <v>900</v>
      </c>
      <c r="D117" s="33">
        <v>2025</v>
      </c>
      <c r="E117" s="33" t="s">
        <v>20</v>
      </c>
      <c r="F117" s="33" t="s">
        <v>680</v>
      </c>
      <c r="G117" s="33">
        <v>86</v>
      </c>
      <c r="H117" s="33">
        <v>83</v>
      </c>
      <c r="I117" s="33">
        <v>70</v>
      </c>
      <c r="J117" s="33">
        <v>63</v>
      </c>
      <c r="K117" s="33">
        <v>81.15</v>
      </c>
      <c r="L117" s="33">
        <v>3.3</v>
      </c>
      <c r="M117" s="33">
        <v>0</v>
      </c>
      <c r="N117" s="5">
        <v>337</v>
      </c>
      <c r="O117" s="5">
        <f t="shared" si="4"/>
        <v>103</v>
      </c>
      <c r="P117" s="7">
        <f t="shared" si="5"/>
        <v>0.305637982195846</v>
      </c>
      <c r="Q117" s="5">
        <f t="shared" si="6"/>
        <v>116</v>
      </c>
      <c r="R117" s="8">
        <f t="shared" si="7"/>
        <v>0.344213649851632</v>
      </c>
    </row>
    <row r="118" s="28" customFormat="1" ht="18" customHeight="1" spans="1:18">
      <c r="A118" s="5">
        <v>13</v>
      </c>
      <c r="B118" s="32" t="s">
        <v>901</v>
      </c>
      <c r="C118" s="5" t="s">
        <v>902</v>
      </c>
      <c r="D118" s="5">
        <v>2025</v>
      </c>
      <c r="E118" s="5" t="s">
        <v>20</v>
      </c>
      <c r="F118" s="35" t="s">
        <v>696</v>
      </c>
      <c r="G118" s="5">
        <v>82</v>
      </c>
      <c r="H118" s="5">
        <v>83.6</v>
      </c>
      <c r="I118" s="5">
        <v>71.5</v>
      </c>
      <c r="J118" s="5">
        <v>63.5</v>
      </c>
      <c r="K118" s="5">
        <v>81.145</v>
      </c>
      <c r="L118" s="5">
        <v>3.36</v>
      </c>
      <c r="M118" s="5">
        <v>0</v>
      </c>
      <c r="N118" s="5">
        <v>337</v>
      </c>
      <c r="O118" s="5">
        <f t="shared" si="4"/>
        <v>92</v>
      </c>
      <c r="P118" s="7">
        <f t="shared" si="5"/>
        <v>0.27299703264095</v>
      </c>
      <c r="Q118" s="5">
        <f t="shared" si="6"/>
        <v>117</v>
      </c>
      <c r="R118" s="8">
        <f t="shared" si="7"/>
        <v>0.347181008902077</v>
      </c>
    </row>
    <row r="119" s="28" customFormat="1" ht="18" customHeight="1" spans="1:18">
      <c r="A119" s="5">
        <v>15</v>
      </c>
      <c r="B119" s="32" t="s">
        <v>903</v>
      </c>
      <c r="C119" s="16" t="s">
        <v>904</v>
      </c>
      <c r="D119" s="33">
        <v>2025</v>
      </c>
      <c r="E119" s="33" t="s">
        <v>20</v>
      </c>
      <c r="F119" s="33" t="s">
        <v>701</v>
      </c>
      <c r="G119" s="33">
        <v>81</v>
      </c>
      <c r="H119" s="33">
        <v>83.9</v>
      </c>
      <c r="I119" s="33">
        <v>71.5</v>
      </c>
      <c r="J119" s="33">
        <v>61</v>
      </c>
      <c r="K119" s="33">
        <v>81.08</v>
      </c>
      <c r="L119" s="33">
        <v>3.39</v>
      </c>
      <c r="M119" s="33">
        <v>0</v>
      </c>
      <c r="N119" s="5">
        <v>337</v>
      </c>
      <c r="O119" s="5">
        <f t="shared" si="4"/>
        <v>89</v>
      </c>
      <c r="P119" s="7">
        <f t="shared" si="5"/>
        <v>0.264094955489614</v>
      </c>
      <c r="Q119" s="5">
        <f t="shared" si="6"/>
        <v>118</v>
      </c>
      <c r="R119" s="8">
        <f t="shared" si="7"/>
        <v>0.350148367952522</v>
      </c>
    </row>
    <row r="120" s="28" customFormat="1" ht="18" customHeight="1" spans="1:18">
      <c r="A120" s="5">
        <v>35</v>
      </c>
      <c r="B120" s="32" t="s">
        <v>905</v>
      </c>
      <c r="C120" s="5" t="s">
        <v>906</v>
      </c>
      <c r="D120" s="5">
        <v>2025</v>
      </c>
      <c r="E120" s="5" t="s">
        <v>20</v>
      </c>
      <c r="F120" s="5" t="s">
        <v>696</v>
      </c>
      <c r="G120" s="5">
        <v>84</v>
      </c>
      <c r="H120" s="5">
        <v>83.1</v>
      </c>
      <c r="I120" s="5">
        <v>70</v>
      </c>
      <c r="J120" s="5">
        <v>65.5</v>
      </c>
      <c r="K120" s="5">
        <v>81.045</v>
      </c>
      <c r="L120" s="5">
        <v>3.31</v>
      </c>
      <c r="M120" s="5">
        <v>0</v>
      </c>
      <c r="N120" s="5">
        <v>337</v>
      </c>
      <c r="O120" s="5">
        <f t="shared" si="4"/>
        <v>102</v>
      </c>
      <c r="P120" s="7">
        <f t="shared" si="5"/>
        <v>0.302670623145401</v>
      </c>
      <c r="Q120" s="5">
        <f t="shared" si="6"/>
        <v>119</v>
      </c>
      <c r="R120" s="8">
        <f t="shared" si="7"/>
        <v>0.353115727002967</v>
      </c>
    </row>
    <row r="121" s="28" customFormat="1" ht="18" customHeight="1" spans="1:18">
      <c r="A121" s="5">
        <v>32</v>
      </c>
      <c r="B121" s="32" t="s">
        <v>907</v>
      </c>
      <c r="C121" s="41" t="s">
        <v>908</v>
      </c>
      <c r="D121" s="5">
        <v>2025</v>
      </c>
      <c r="E121" s="5" t="s">
        <v>20</v>
      </c>
      <c r="F121" s="5" t="s">
        <v>760</v>
      </c>
      <c r="G121" s="5">
        <v>96</v>
      </c>
      <c r="H121" s="5">
        <v>80.5</v>
      </c>
      <c r="I121" s="5">
        <v>70</v>
      </c>
      <c r="J121" s="5">
        <v>65</v>
      </c>
      <c r="K121" s="5">
        <v>81</v>
      </c>
      <c r="L121" s="5">
        <v>3.05</v>
      </c>
      <c r="M121" s="5">
        <v>0</v>
      </c>
      <c r="N121" s="5">
        <v>337</v>
      </c>
      <c r="O121" s="5">
        <f t="shared" si="4"/>
        <v>155</v>
      </c>
      <c r="P121" s="7">
        <f t="shared" si="5"/>
        <v>0.459940652818991</v>
      </c>
      <c r="Q121" s="5">
        <f t="shared" si="6"/>
        <v>120</v>
      </c>
      <c r="R121" s="8">
        <f t="shared" si="7"/>
        <v>0.356083086053412</v>
      </c>
    </row>
    <row r="122" s="28" customFormat="1" ht="18" customHeight="1" spans="1:18">
      <c r="A122" s="38">
        <v>26</v>
      </c>
      <c r="B122" s="32" t="s">
        <v>909</v>
      </c>
      <c r="C122" s="5" t="s">
        <v>910</v>
      </c>
      <c r="D122" s="5">
        <v>2025</v>
      </c>
      <c r="E122" s="5" t="s">
        <v>20</v>
      </c>
      <c r="F122" s="5" t="s">
        <v>725</v>
      </c>
      <c r="G122" s="5">
        <v>89</v>
      </c>
      <c r="H122" s="5">
        <v>81.5</v>
      </c>
      <c r="I122" s="5">
        <v>70</v>
      </c>
      <c r="J122" s="5">
        <v>71</v>
      </c>
      <c r="K122" s="5">
        <v>80.95</v>
      </c>
      <c r="L122" s="5">
        <v>3.15</v>
      </c>
      <c r="M122" s="5">
        <v>1</v>
      </c>
      <c r="N122" s="5">
        <v>337</v>
      </c>
      <c r="O122" s="5">
        <f t="shared" si="4"/>
        <v>134</v>
      </c>
      <c r="P122" s="7">
        <f t="shared" si="5"/>
        <v>0.397626112759644</v>
      </c>
      <c r="Q122" s="5">
        <f t="shared" si="6"/>
        <v>121</v>
      </c>
      <c r="R122" s="8">
        <f t="shared" si="7"/>
        <v>0.359050445103858</v>
      </c>
    </row>
    <row r="123" s="28" customFormat="1" ht="18" customHeight="1" spans="1:18">
      <c r="A123" s="38">
        <v>15</v>
      </c>
      <c r="B123" s="32" t="s">
        <v>911</v>
      </c>
      <c r="C123" s="5" t="s">
        <v>912</v>
      </c>
      <c r="D123" s="5">
        <v>2025</v>
      </c>
      <c r="E123" s="5" t="s">
        <v>20</v>
      </c>
      <c r="F123" s="5" t="s">
        <v>725</v>
      </c>
      <c r="G123" s="5">
        <v>80</v>
      </c>
      <c r="H123" s="5">
        <v>84.2</v>
      </c>
      <c r="I123" s="5">
        <v>70</v>
      </c>
      <c r="J123" s="5">
        <v>60</v>
      </c>
      <c r="K123" s="5">
        <v>80.94</v>
      </c>
      <c r="L123" s="5">
        <v>3.42</v>
      </c>
      <c r="M123" s="5">
        <v>0</v>
      </c>
      <c r="N123" s="5">
        <v>337</v>
      </c>
      <c r="O123" s="5">
        <f t="shared" si="4"/>
        <v>81</v>
      </c>
      <c r="P123" s="7">
        <f t="shared" si="5"/>
        <v>0.240356083086053</v>
      </c>
      <c r="Q123" s="5">
        <f t="shared" si="6"/>
        <v>122</v>
      </c>
      <c r="R123" s="8">
        <f t="shared" si="7"/>
        <v>0.362017804154303</v>
      </c>
    </row>
    <row r="124" s="28" customFormat="1" ht="18" customHeight="1" spans="1:18">
      <c r="A124" s="5">
        <v>25</v>
      </c>
      <c r="B124" s="32" t="s">
        <v>913</v>
      </c>
      <c r="C124" s="16" t="s">
        <v>914</v>
      </c>
      <c r="D124" s="33">
        <v>2025</v>
      </c>
      <c r="E124" s="33" t="s">
        <v>20</v>
      </c>
      <c r="F124" s="33" t="s">
        <v>701</v>
      </c>
      <c r="G124" s="33">
        <v>91</v>
      </c>
      <c r="H124" s="33">
        <v>81.6</v>
      </c>
      <c r="I124" s="33">
        <v>70</v>
      </c>
      <c r="J124" s="33">
        <v>62</v>
      </c>
      <c r="K124" s="33">
        <v>80.87</v>
      </c>
      <c r="L124" s="33">
        <v>3.16</v>
      </c>
      <c r="M124" s="33">
        <v>0</v>
      </c>
      <c r="N124" s="5">
        <v>337</v>
      </c>
      <c r="O124" s="5">
        <f t="shared" si="4"/>
        <v>131</v>
      </c>
      <c r="P124" s="7">
        <f t="shared" si="5"/>
        <v>0.388724035608309</v>
      </c>
      <c r="Q124" s="5">
        <f t="shared" si="6"/>
        <v>123</v>
      </c>
      <c r="R124" s="8">
        <f t="shared" si="7"/>
        <v>0.364985163204748</v>
      </c>
    </row>
    <row r="125" s="28" customFormat="1" ht="18" customHeight="1" spans="1:18">
      <c r="A125" s="31">
        <v>9</v>
      </c>
      <c r="B125" s="32" t="s">
        <v>915</v>
      </c>
      <c r="C125" s="31" t="s">
        <v>916</v>
      </c>
      <c r="D125" s="31">
        <v>2025</v>
      </c>
      <c r="E125" s="31" t="s">
        <v>20</v>
      </c>
      <c r="F125" s="31" t="s">
        <v>673</v>
      </c>
      <c r="G125" s="31">
        <v>82.5</v>
      </c>
      <c r="H125" s="31">
        <v>83.2</v>
      </c>
      <c r="I125" s="31">
        <v>72</v>
      </c>
      <c r="J125" s="31">
        <v>60.5</v>
      </c>
      <c r="K125" s="31">
        <f>SUM(G125*0.15+H125*0.7+I125*0.1+J125*0.05)</f>
        <v>80.84</v>
      </c>
      <c r="L125" s="31">
        <v>3.32</v>
      </c>
      <c r="M125" s="31">
        <v>0</v>
      </c>
      <c r="N125" s="5">
        <v>337</v>
      </c>
      <c r="O125" s="5">
        <f t="shared" si="4"/>
        <v>99</v>
      </c>
      <c r="P125" s="7">
        <f t="shared" si="5"/>
        <v>0.293768545994065</v>
      </c>
      <c r="Q125" s="5">
        <f t="shared" si="6"/>
        <v>124</v>
      </c>
      <c r="R125" s="8">
        <f t="shared" si="7"/>
        <v>0.367952522255193</v>
      </c>
    </row>
    <row r="126" s="28" customFormat="1" ht="18" customHeight="1" spans="1:18">
      <c r="A126" s="5">
        <v>43</v>
      </c>
      <c r="B126" s="147" t="s">
        <v>917</v>
      </c>
      <c r="C126" s="43" t="s">
        <v>918</v>
      </c>
      <c r="D126" s="5">
        <v>2025</v>
      </c>
      <c r="E126" s="5" t="s">
        <v>20</v>
      </c>
      <c r="F126" s="5" t="s">
        <v>693</v>
      </c>
      <c r="G126" s="11">
        <v>85</v>
      </c>
      <c r="H126" s="5">
        <v>82.9</v>
      </c>
      <c r="I126" s="5">
        <v>70</v>
      </c>
      <c r="J126" s="5">
        <v>61</v>
      </c>
      <c r="K126" s="5">
        <f>H126*0.7+G126*0.15+I126*0.1+J126*0.05</f>
        <v>80.83</v>
      </c>
      <c r="L126" s="5">
        <f>(H126-50)/10</f>
        <v>3.29</v>
      </c>
      <c r="M126" s="5">
        <v>0</v>
      </c>
      <c r="N126" s="5">
        <v>337</v>
      </c>
      <c r="O126" s="5">
        <f t="shared" si="4"/>
        <v>106</v>
      </c>
      <c r="P126" s="7">
        <f t="shared" si="5"/>
        <v>0.314540059347181</v>
      </c>
      <c r="Q126" s="5">
        <f t="shared" si="6"/>
        <v>125</v>
      </c>
      <c r="R126" s="8">
        <f t="shared" si="7"/>
        <v>0.370919881305638</v>
      </c>
    </row>
    <row r="127" s="28" customFormat="1" ht="18" customHeight="1" spans="1:18">
      <c r="A127" s="5">
        <v>9</v>
      </c>
      <c r="B127" s="32" t="s">
        <v>919</v>
      </c>
      <c r="C127" s="41" t="s">
        <v>920</v>
      </c>
      <c r="D127" s="5">
        <v>2025</v>
      </c>
      <c r="E127" s="5" t="s">
        <v>20</v>
      </c>
      <c r="F127" s="5" t="s">
        <v>760</v>
      </c>
      <c r="G127" s="5">
        <v>91</v>
      </c>
      <c r="H127" s="5">
        <v>80.6</v>
      </c>
      <c r="I127" s="5">
        <v>71</v>
      </c>
      <c r="J127" s="5">
        <v>70.5</v>
      </c>
      <c r="K127" s="5">
        <v>80.695</v>
      </c>
      <c r="L127" s="5">
        <v>3.06</v>
      </c>
      <c r="M127" s="5">
        <v>0</v>
      </c>
      <c r="N127" s="5">
        <v>337</v>
      </c>
      <c r="O127" s="5">
        <f t="shared" si="4"/>
        <v>153</v>
      </c>
      <c r="P127" s="7">
        <f t="shared" si="5"/>
        <v>0.454005934718101</v>
      </c>
      <c r="Q127" s="5">
        <f t="shared" si="6"/>
        <v>126</v>
      </c>
      <c r="R127" s="8">
        <f t="shared" si="7"/>
        <v>0.373887240356083</v>
      </c>
    </row>
    <row r="128" s="28" customFormat="1" ht="18" customHeight="1" spans="1:18">
      <c r="A128" s="5">
        <v>43</v>
      </c>
      <c r="B128" s="147" t="s">
        <v>921</v>
      </c>
      <c r="C128" s="30" t="s">
        <v>922</v>
      </c>
      <c r="D128" s="5">
        <v>2025</v>
      </c>
      <c r="E128" s="5" t="s">
        <v>20</v>
      </c>
      <c r="F128" s="5" t="s">
        <v>664</v>
      </c>
      <c r="G128" s="5">
        <v>85</v>
      </c>
      <c r="H128" s="5">
        <v>82</v>
      </c>
      <c r="I128" s="5">
        <v>70</v>
      </c>
      <c r="J128" s="5">
        <v>70</v>
      </c>
      <c r="K128" s="5">
        <v>80.65</v>
      </c>
      <c r="L128" s="5">
        <v>3.19</v>
      </c>
      <c r="M128" s="5">
        <v>0</v>
      </c>
      <c r="N128" s="5">
        <v>337</v>
      </c>
      <c r="O128" s="5">
        <f t="shared" si="4"/>
        <v>125</v>
      </c>
      <c r="P128" s="7">
        <f t="shared" si="5"/>
        <v>0.370919881305638</v>
      </c>
      <c r="Q128" s="5">
        <f t="shared" si="6"/>
        <v>128</v>
      </c>
      <c r="R128" s="8">
        <f t="shared" si="7"/>
        <v>0.379821958456973</v>
      </c>
    </row>
    <row r="129" s="28" customFormat="1" ht="18" customHeight="1" spans="1:18">
      <c r="A129" s="5">
        <v>33</v>
      </c>
      <c r="B129" s="32" t="s">
        <v>923</v>
      </c>
      <c r="C129" s="30" t="s">
        <v>924</v>
      </c>
      <c r="D129" s="5">
        <v>2025</v>
      </c>
      <c r="E129" s="5" t="s">
        <v>20</v>
      </c>
      <c r="F129" s="5" t="s">
        <v>664</v>
      </c>
      <c r="G129" s="5">
        <v>88</v>
      </c>
      <c r="H129" s="5">
        <v>82</v>
      </c>
      <c r="I129" s="5">
        <v>70</v>
      </c>
      <c r="J129" s="5">
        <v>60.5</v>
      </c>
      <c r="K129" s="5">
        <v>80.63</v>
      </c>
      <c r="L129" s="5">
        <v>3.17</v>
      </c>
      <c r="M129" s="5">
        <v>0</v>
      </c>
      <c r="N129" s="5">
        <v>337</v>
      </c>
      <c r="O129" s="5">
        <f t="shared" si="4"/>
        <v>128</v>
      </c>
      <c r="P129" s="7">
        <f t="shared" si="5"/>
        <v>0.379821958456973</v>
      </c>
      <c r="Q129" s="5">
        <f t="shared" si="6"/>
        <v>129</v>
      </c>
      <c r="R129" s="8">
        <f t="shared" si="7"/>
        <v>0.382789317507418</v>
      </c>
    </row>
    <row r="130" s="28" customFormat="1" ht="18" customHeight="1" spans="1:18">
      <c r="A130" s="38">
        <v>9</v>
      </c>
      <c r="B130" s="32" t="s">
        <v>925</v>
      </c>
      <c r="C130" s="5" t="s">
        <v>926</v>
      </c>
      <c r="D130" s="5">
        <v>2025</v>
      </c>
      <c r="E130" s="5" t="s">
        <v>20</v>
      </c>
      <c r="F130" s="5" t="s">
        <v>725</v>
      </c>
      <c r="G130" s="5">
        <v>90</v>
      </c>
      <c r="H130" s="5">
        <v>81.4</v>
      </c>
      <c r="I130" s="5">
        <v>70.5</v>
      </c>
      <c r="J130" s="5">
        <v>62</v>
      </c>
      <c r="K130" s="5">
        <v>80.63</v>
      </c>
      <c r="L130" s="5">
        <v>3.14</v>
      </c>
      <c r="M130" s="5">
        <v>0</v>
      </c>
      <c r="N130" s="5">
        <v>337</v>
      </c>
      <c r="O130" s="5">
        <f t="shared" ref="O130:O193" si="8">RANK(L130,$L$2:$L$500)</f>
        <v>137</v>
      </c>
      <c r="P130" s="7">
        <f t="shared" ref="P130:P193" si="9">O130/N130</f>
        <v>0.406528189910979</v>
      </c>
      <c r="Q130" s="5">
        <f t="shared" ref="Q130:Q193" si="10">RANK(K130,$K$2:$K$500)</f>
        <v>129</v>
      </c>
      <c r="R130" s="8">
        <f t="shared" ref="R130:R193" si="11">Q130/N130</f>
        <v>0.382789317507418</v>
      </c>
    </row>
    <row r="131" s="28" customFormat="1" spans="1:18">
      <c r="A131" s="5">
        <v>30</v>
      </c>
      <c r="B131" s="32" t="s">
        <v>927</v>
      </c>
      <c r="C131" s="16" t="s">
        <v>928</v>
      </c>
      <c r="D131" s="33">
        <v>2025</v>
      </c>
      <c r="E131" s="33" t="s">
        <v>20</v>
      </c>
      <c r="F131" s="33" t="s">
        <v>701</v>
      </c>
      <c r="G131" s="16">
        <v>93</v>
      </c>
      <c r="H131" s="33">
        <v>80.4</v>
      </c>
      <c r="I131" s="33">
        <v>70</v>
      </c>
      <c r="J131" s="16">
        <v>67</v>
      </c>
      <c r="K131" s="33">
        <v>80.58</v>
      </c>
      <c r="L131" s="33">
        <v>3.4</v>
      </c>
      <c r="M131" s="33">
        <v>0</v>
      </c>
      <c r="N131" s="5">
        <v>337</v>
      </c>
      <c r="O131" s="5">
        <f t="shared" si="8"/>
        <v>86</v>
      </c>
      <c r="P131" s="7">
        <f t="shared" si="9"/>
        <v>0.255192878338279</v>
      </c>
      <c r="Q131" s="5">
        <f t="shared" si="10"/>
        <v>131</v>
      </c>
      <c r="R131" s="8">
        <f t="shared" si="11"/>
        <v>0.388724035608309</v>
      </c>
    </row>
    <row r="132" s="28" customFormat="1" spans="1:18">
      <c r="A132" s="5">
        <v>27</v>
      </c>
      <c r="B132" s="32" t="s">
        <v>929</v>
      </c>
      <c r="C132" s="16" t="s">
        <v>930</v>
      </c>
      <c r="D132" s="33">
        <v>2025</v>
      </c>
      <c r="E132" s="33" t="s">
        <v>20</v>
      </c>
      <c r="F132" s="33" t="s">
        <v>701</v>
      </c>
      <c r="G132" s="33">
        <v>87.5</v>
      </c>
      <c r="H132" s="33">
        <v>80.7</v>
      </c>
      <c r="I132" s="33">
        <v>78.5</v>
      </c>
      <c r="J132" s="33">
        <v>62</v>
      </c>
      <c r="K132" s="33">
        <v>80.565</v>
      </c>
      <c r="L132" s="33">
        <v>3.07</v>
      </c>
      <c r="M132" s="33">
        <v>0</v>
      </c>
      <c r="N132" s="5">
        <v>337</v>
      </c>
      <c r="O132" s="5">
        <f t="shared" si="8"/>
        <v>148</v>
      </c>
      <c r="P132" s="7">
        <f t="shared" si="9"/>
        <v>0.439169139465875</v>
      </c>
      <c r="Q132" s="5">
        <f t="shared" si="10"/>
        <v>132</v>
      </c>
      <c r="R132" s="8">
        <f t="shared" si="11"/>
        <v>0.391691394658754</v>
      </c>
    </row>
    <row r="133" s="28" customFormat="1" spans="1:18">
      <c r="A133" s="5">
        <v>15</v>
      </c>
      <c r="B133" s="32" t="s">
        <v>931</v>
      </c>
      <c r="C133" s="35" t="s">
        <v>932</v>
      </c>
      <c r="D133" s="5">
        <v>2025</v>
      </c>
      <c r="E133" s="5" t="s">
        <v>20</v>
      </c>
      <c r="F133" s="35" t="s">
        <v>696</v>
      </c>
      <c r="G133" s="5">
        <v>89.5</v>
      </c>
      <c r="H133" s="5">
        <v>81.4</v>
      </c>
      <c r="I133" s="5">
        <v>70</v>
      </c>
      <c r="J133" s="5">
        <v>62</v>
      </c>
      <c r="K133" s="5">
        <v>80.505</v>
      </c>
      <c r="L133" s="5">
        <v>3.14</v>
      </c>
      <c r="M133" s="5">
        <v>0</v>
      </c>
      <c r="N133" s="5">
        <v>337</v>
      </c>
      <c r="O133" s="5">
        <f t="shared" si="8"/>
        <v>137</v>
      </c>
      <c r="P133" s="7">
        <f t="shared" si="9"/>
        <v>0.406528189910979</v>
      </c>
      <c r="Q133" s="5">
        <f t="shared" si="10"/>
        <v>133</v>
      </c>
      <c r="R133" s="8">
        <f t="shared" si="11"/>
        <v>0.394658753709199</v>
      </c>
    </row>
    <row r="134" s="28" customFormat="1" spans="1:18">
      <c r="A134" s="5">
        <v>35</v>
      </c>
      <c r="B134" s="32" t="s">
        <v>933</v>
      </c>
      <c r="C134" s="33" t="s">
        <v>934</v>
      </c>
      <c r="D134" s="33">
        <v>2025</v>
      </c>
      <c r="E134" s="33" t="s">
        <v>20</v>
      </c>
      <c r="F134" s="33" t="s">
        <v>680</v>
      </c>
      <c r="G134" s="33">
        <v>84.5</v>
      </c>
      <c r="H134" s="33">
        <v>82.6</v>
      </c>
      <c r="I134" s="33">
        <v>70</v>
      </c>
      <c r="J134" s="33">
        <v>60</v>
      </c>
      <c r="K134" s="33">
        <v>80.5</v>
      </c>
      <c r="L134" s="33">
        <v>3.26</v>
      </c>
      <c r="M134" s="33">
        <v>0</v>
      </c>
      <c r="N134" s="5">
        <v>337</v>
      </c>
      <c r="O134" s="5">
        <f t="shared" si="8"/>
        <v>111</v>
      </c>
      <c r="P134" s="7">
        <f t="shared" si="9"/>
        <v>0.329376854599407</v>
      </c>
      <c r="Q134" s="5">
        <f t="shared" si="10"/>
        <v>134</v>
      </c>
      <c r="R134" s="8">
        <f t="shared" si="11"/>
        <v>0.397626112759644</v>
      </c>
    </row>
    <row r="135" s="28" customFormat="1" spans="1:18">
      <c r="A135" s="5">
        <v>43</v>
      </c>
      <c r="B135" s="32" t="s">
        <v>935</v>
      </c>
      <c r="C135" s="5" t="s">
        <v>936</v>
      </c>
      <c r="D135" s="5">
        <v>2025</v>
      </c>
      <c r="E135" s="5" t="s">
        <v>20</v>
      </c>
      <c r="F135" s="5" t="s">
        <v>696</v>
      </c>
      <c r="G135" s="5">
        <v>80</v>
      </c>
      <c r="H135" s="5">
        <v>83.1</v>
      </c>
      <c r="I135" s="5">
        <v>70</v>
      </c>
      <c r="J135" s="5">
        <v>65.5</v>
      </c>
      <c r="K135" s="5">
        <v>80.445</v>
      </c>
      <c r="L135" s="5">
        <v>2.42</v>
      </c>
      <c r="M135" s="5">
        <v>1</v>
      </c>
      <c r="N135" s="5">
        <v>337</v>
      </c>
      <c r="O135" s="5">
        <f t="shared" si="8"/>
        <v>284</v>
      </c>
      <c r="P135" s="7">
        <f t="shared" si="9"/>
        <v>0.84272997032641</v>
      </c>
      <c r="Q135" s="5">
        <f t="shared" si="10"/>
        <v>135</v>
      </c>
      <c r="R135" s="8">
        <f t="shared" si="11"/>
        <v>0.400593471810089</v>
      </c>
    </row>
    <row r="136" s="28" customFormat="1" spans="1:18">
      <c r="A136" s="5">
        <v>27</v>
      </c>
      <c r="B136" s="32" t="s">
        <v>937</v>
      </c>
      <c r="C136" s="34" t="s">
        <v>938</v>
      </c>
      <c r="D136" s="5">
        <v>2025</v>
      </c>
      <c r="E136" s="5" t="s">
        <v>20</v>
      </c>
      <c r="F136" s="5" t="s">
        <v>693</v>
      </c>
      <c r="G136" s="11">
        <v>94</v>
      </c>
      <c r="H136" s="5">
        <v>80.4</v>
      </c>
      <c r="I136" s="5">
        <v>70</v>
      </c>
      <c r="J136" s="5">
        <v>60</v>
      </c>
      <c r="K136" s="5">
        <f>H136*0.7+G136*0.15+I136*0.1+J136*0.05</f>
        <v>80.38</v>
      </c>
      <c r="L136" s="5">
        <f>(H136-50)/10</f>
        <v>3.04</v>
      </c>
      <c r="M136" s="5">
        <v>0</v>
      </c>
      <c r="N136" s="5">
        <v>337</v>
      </c>
      <c r="O136" s="5">
        <f t="shared" si="8"/>
        <v>158</v>
      </c>
      <c r="P136" s="7">
        <f t="shared" si="9"/>
        <v>0.468842729970326</v>
      </c>
      <c r="Q136" s="5">
        <f t="shared" si="10"/>
        <v>136</v>
      </c>
      <c r="R136" s="8">
        <f t="shared" si="11"/>
        <v>0.403560830860534</v>
      </c>
    </row>
    <row r="137" s="28" customFormat="1" spans="1:18">
      <c r="A137" s="5">
        <v>19</v>
      </c>
      <c r="B137" s="32" t="s">
        <v>939</v>
      </c>
      <c r="C137" s="41" t="s">
        <v>940</v>
      </c>
      <c r="D137" s="5">
        <v>2025</v>
      </c>
      <c r="E137" s="5" t="s">
        <v>20</v>
      </c>
      <c r="F137" s="5" t="s">
        <v>760</v>
      </c>
      <c r="G137" s="5">
        <v>86</v>
      </c>
      <c r="H137" s="5">
        <v>82</v>
      </c>
      <c r="I137" s="5">
        <v>70.3</v>
      </c>
      <c r="J137" s="5">
        <v>61</v>
      </c>
      <c r="K137" s="5">
        <v>80.38</v>
      </c>
      <c r="L137" s="13">
        <v>3.2</v>
      </c>
      <c r="M137" s="5">
        <v>0</v>
      </c>
      <c r="N137" s="5">
        <v>337</v>
      </c>
      <c r="O137" s="5">
        <f t="shared" si="8"/>
        <v>123</v>
      </c>
      <c r="P137" s="7">
        <f t="shared" si="9"/>
        <v>0.364985163204748</v>
      </c>
      <c r="Q137" s="5">
        <f t="shared" si="10"/>
        <v>136</v>
      </c>
      <c r="R137" s="8">
        <f t="shared" si="11"/>
        <v>0.403560830860534</v>
      </c>
    </row>
    <row r="138" s="28" customFormat="1" spans="1:18">
      <c r="A138" s="5">
        <v>11</v>
      </c>
      <c r="B138" s="32" t="s">
        <v>941</v>
      </c>
      <c r="C138" s="41" t="s">
        <v>942</v>
      </c>
      <c r="D138" s="5">
        <v>2025</v>
      </c>
      <c r="E138" s="5" t="s">
        <v>20</v>
      </c>
      <c r="F138" s="5" t="s">
        <v>760</v>
      </c>
      <c r="G138" s="5">
        <v>84</v>
      </c>
      <c r="H138" s="5">
        <v>82.1</v>
      </c>
      <c r="I138" s="5">
        <v>72.5</v>
      </c>
      <c r="J138" s="5">
        <v>60</v>
      </c>
      <c r="K138" s="5">
        <v>80.32</v>
      </c>
      <c r="L138" s="5">
        <v>3.21</v>
      </c>
      <c r="M138" s="5">
        <v>0</v>
      </c>
      <c r="N138" s="5">
        <v>337</v>
      </c>
      <c r="O138" s="5">
        <f t="shared" si="8"/>
        <v>120</v>
      </c>
      <c r="P138" s="7">
        <f t="shared" si="9"/>
        <v>0.356083086053412</v>
      </c>
      <c r="Q138" s="5">
        <f t="shared" si="10"/>
        <v>138</v>
      </c>
      <c r="R138" s="8">
        <f t="shared" si="11"/>
        <v>0.409495548961424</v>
      </c>
    </row>
    <row r="139" s="28" customFormat="1" spans="1:18">
      <c r="A139" s="5">
        <v>37</v>
      </c>
      <c r="B139" s="32" t="s">
        <v>943</v>
      </c>
      <c r="C139" s="30" t="s">
        <v>944</v>
      </c>
      <c r="D139" s="5">
        <v>2025</v>
      </c>
      <c r="E139" s="5" t="s">
        <v>20</v>
      </c>
      <c r="F139" s="5" t="s">
        <v>664</v>
      </c>
      <c r="G139" s="5">
        <v>85</v>
      </c>
      <c r="H139" s="5">
        <v>72</v>
      </c>
      <c r="I139" s="5">
        <v>70</v>
      </c>
      <c r="J139" s="5">
        <v>60</v>
      </c>
      <c r="K139" s="5">
        <v>80.3</v>
      </c>
      <c r="L139" s="5">
        <v>2.22</v>
      </c>
      <c r="M139" s="5">
        <v>1</v>
      </c>
      <c r="N139" s="5">
        <v>337</v>
      </c>
      <c r="O139" s="5">
        <f t="shared" si="8"/>
        <v>305</v>
      </c>
      <c r="P139" s="7">
        <f t="shared" si="9"/>
        <v>0.905044510385757</v>
      </c>
      <c r="Q139" s="5">
        <f t="shared" si="10"/>
        <v>139</v>
      </c>
      <c r="R139" s="8">
        <f t="shared" si="11"/>
        <v>0.412462908011869</v>
      </c>
    </row>
    <row r="140" s="28" customFormat="1" spans="1:18">
      <c r="A140" s="5">
        <v>7</v>
      </c>
      <c r="B140" s="32" t="s">
        <v>945</v>
      </c>
      <c r="C140" s="33" t="s">
        <v>946</v>
      </c>
      <c r="D140" s="33">
        <v>2025</v>
      </c>
      <c r="E140" s="33" t="s">
        <v>20</v>
      </c>
      <c r="F140" s="33" t="s">
        <v>680</v>
      </c>
      <c r="G140" s="33">
        <v>86</v>
      </c>
      <c r="H140" s="33">
        <v>82</v>
      </c>
      <c r="I140" s="33">
        <v>70</v>
      </c>
      <c r="J140" s="33">
        <v>60</v>
      </c>
      <c r="K140" s="33">
        <v>80.3</v>
      </c>
      <c r="L140" s="33">
        <v>3.2</v>
      </c>
      <c r="M140" s="33">
        <v>0</v>
      </c>
      <c r="N140" s="5">
        <v>337</v>
      </c>
      <c r="O140" s="5">
        <f t="shared" si="8"/>
        <v>123</v>
      </c>
      <c r="P140" s="7">
        <f t="shared" si="9"/>
        <v>0.364985163204748</v>
      </c>
      <c r="Q140" s="5">
        <f t="shared" si="10"/>
        <v>139</v>
      </c>
      <c r="R140" s="8">
        <f t="shared" si="11"/>
        <v>0.412462908011869</v>
      </c>
    </row>
    <row r="141" s="28" customFormat="1" spans="1:18">
      <c r="A141" s="5">
        <v>16</v>
      </c>
      <c r="B141" s="32" t="s">
        <v>947</v>
      </c>
      <c r="C141" s="35" t="s">
        <v>948</v>
      </c>
      <c r="D141" s="5">
        <v>2025</v>
      </c>
      <c r="E141" s="5" t="s">
        <v>20</v>
      </c>
      <c r="F141" s="35" t="s">
        <v>696</v>
      </c>
      <c r="G141" s="5">
        <v>82</v>
      </c>
      <c r="H141" s="5">
        <v>81.6</v>
      </c>
      <c r="I141" s="5">
        <v>70.5</v>
      </c>
      <c r="J141" s="5">
        <v>76</v>
      </c>
      <c r="K141" s="5">
        <v>80.27</v>
      </c>
      <c r="L141" s="5">
        <v>3.16</v>
      </c>
      <c r="M141" s="5">
        <v>0</v>
      </c>
      <c r="N141" s="5">
        <v>337</v>
      </c>
      <c r="O141" s="5">
        <f t="shared" si="8"/>
        <v>131</v>
      </c>
      <c r="P141" s="7">
        <f t="shared" si="9"/>
        <v>0.388724035608309</v>
      </c>
      <c r="Q141" s="5">
        <f t="shared" si="10"/>
        <v>141</v>
      </c>
      <c r="R141" s="8">
        <f t="shared" si="11"/>
        <v>0.41839762611276</v>
      </c>
    </row>
    <row r="142" s="28" customFormat="1" spans="1:18">
      <c r="A142" s="38">
        <v>27</v>
      </c>
      <c r="B142" s="32" t="s">
        <v>949</v>
      </c>
      <c r="C142" s="5" t="s">
        <v>950</v>
      </c>
      <c r="D142" s="5">
        <v>2025</v>
      </c>
      <c r="E142" s="5" t="s">
        <v>20</v>
      </c>
      <c r="F142" s="5" t="s">
        <v>725</v>
      </c>
      <c r="G142" s="5">
        <v>94</v>
      </c>
      <c r="H142" s="5">
        <v>80.1</v>
      </c>
      <c r="I142" s="5">
        <v>70.5</v>
      </c>
      <c r="J142" s="5">
        <v>60.5</v>
      </c>
      <c r="K142" s="5">
        <v>80.245</v>
      </c>
      <c r="L142" s="5">
        <v>3.01</v>
      </c>
      <c r="M142" s="5">
        <v>1</v>
      </c>
      <c r="N142" s="5">
        <v>337</v>
      </c>
      <c r="O142" s="5">
        <f t="shared" si="8"/>
        <v>164</v>
      </c>
      <c r="P142" s="7">
        <f t="shared" si="9"/>
        <v>0.486646884272997</v>
      </c>
      <c r="Q142" s="5">
        <f t="shared" si="10"/>
        <v>142</v>
      </c>
      <c r="R142" s="8">
        <f t="shared" si="11"/>
        <v>0.421364985163205</v>
      </c>
    </row>
    <row r="143" s="28" customFormat="1" spans="1:18">
      <c r="A143" s="5">
        <v>26</v>
      </c>
      <c r="B143" s="32" t="s">
        <v>951</v>
      </c>
      <c r="C143" s="33" t="s">
        <v>952</v>
      </c>
      <c r="D143" s="33">
        <v>2025</v>
      </c>
      <c r="E143" s="33" t="s">
        <v>20</v>
      </c>
      <c r="F143" s="33" t="s">
        <v>680</v>
      </c>
      <c r="G143" s="33">
        <v>91</v>
      </c>
      <c r="H143" s="33">
        <v>80</v>
      </c>
      <c r="I143" s="33">
        <v>71</v>
      </c>
      <c r="J143" s="33">
        <v>69.5</v>
      </c>
      <c r="K143" s="33">
        <v>80.225</v>
      </c>
      <c r="L143" s="33">
        <v>3.03</v>
      </c>
      <c r="M143" s="33">
        <v>0</v>
      </c>
      <c r="N143" s="5">
        <v>337</v>
      </c>
      <c r="O143" s="5">
        <f t="shared" si="8"/>
        <v>161</v>
      </c>
      <c r="P143" s="7">
        <f t="shared" si="9"/>
        <v>0.477744807121662</v>
      </c>
      <c r="Q143" s="5">
        <f t="shared" si="10"/>
        <v>143</v>
      </c>
      <c r="R143" s="8">
        <f t="shared" si="11"/>
        <v>0.42433234421365</v>
      </c>
    </row>
    <row r="144" s="28" customFormat="1" spans="1:18">
      <c r="A144" s="31">
        <v>27</v>
      </c>
      <c r="B144" s="32" t="s">
        <v>953</v>
      </c>
      <c r="C144" s="31" t="s">
        <v>954</v>
      </c>
      <c r="D144" s="31">
        <v>2025</v>
      </c>
      <c r="E144" s="31" t="s">
        <v>20</v>
      </c>
      <c r="F144" s="31" t="s">
        <v>673</v>
      </c>
      <c r="G144" s="31">
        <v>92.5</v>
      </c>
      <c r="H144" s="42">
        <v>79</v>
      </c>
      <c r="I144" s="31">
        <v>83.5</v>
      </c>
      <c r="J144" s="31">
        <v>63</v>
      </c>
      <c r="K144" s="31">
        <f>SUM(G144*0.15+H144*0.7+I144*0.1+J144*0.05)</f>
        <v>80.675</v>
      </c>
      <c r="L144" s="31">
        <v>2.9</v>
      </c>
      <c r="M144" s="31">
        <v>1</v>
      </c>
      <c r="N144" s="5">
        <v>337</v>
      </c>
      <c r="O144" s="5">
        <f t="shared" si="8"/>
        <v>190</v>
      </c>
      <c r="P144" s="7">
        <f t="shared" si="9"/>
        <v>0.56379821958457</v>
      </c>
      <c r="Q144" s="5">
        <f t="shared" si="10"/>
        <v>127</v>
      </c>
      <c r="R144" s="8">
        <f t="shared" si="11"/>
        <v>0.376854599406528</v>
      </c>
    </row>
    <row r="145" s="28" customFormat="1" spans="1:18">
      <c r="A145" s="5">
        <v>17</v>
      </c>
      <c r="B145" s="32" t="s">
        <v>955</v>
      </c>
      <c r="C145" s="5" t="s">
        <v>956</v>
      </c>
      <c r="D145" s="5">
        <v>2025</v>
      </c>
      <c r="E145" s="5" t="s">
        <v>20</v>
      </c>
      <c r="F145" s="35" t="s">
        <v>696</v>
      </c>
      <c r="G145" s="5">
        <v>91.5</v>
      </c>
      <c r="H145" s="5">
        <v>79.9</v>
      </c>
      <c r="I145" s="5">
        <v>70</v>
      </c>
      <c r="J145" s="5">
        <v>68.5</v>
      </c>
      <c r="K145" s="5">
        <v>80.08</v>
      </c>
      <c r="L145" s="5">
        <v>2.99</v>
      </c>
      <c r="M145" s="5">
        <v>0</v>
      </c>
      <c r="N145" s="5">
        <v>337</v>
      </c>
      <c r="O145" s="5">
        <f t="shared" si="8"/>
        <v>168</v>
      </c>
      <c r="P145" s="7">
        <f t="shared" si="9"/>
        <v>0.498516320474777</v>
      </c>
      <c r="Q145" s="5">
        <f t="shared" si="10"/>
        <v>144</v>
      </c>
      <c r="R145" s="8">
        <f t="shared" si="11"/>
        <v>0.427299703264095</v>
      </c>
    </row>
    <row r="146" s="28" customFormat="1" spans="1:18">
      <c r="A146" s="5">
        <v>7</v>
      </c>
      <c r="B146" s="34" t="s">
        <v>957</v>
      </c>
      <c r="C146" s="34" t="s">
        <v>958</v>
      </c>
      <c r="D146" s="5">
        <v>2025</v>
      </c>
      <c r="E146" s="5" t="s">
        <v>20</v>
      </c>
      <c r="F146" s="5" t="s">
        <v>693</v>
      </c>
      <c r="G146" s="11">
        <v>87</v>
      </c>
      <c r="H146" s="5">
        <v>81</v>
      </c>
      <c r="I146" s="5">
        <v>70</v>
      </c>
      <c r="J146" s="5">
        <v>66</v>
      </c>
      <c r="K146" s="5">
        <f>H146*0.7+G146*0.15+I146*0.1+J146*0.05</f>
        <v>80.05</v>
      </c>
      <c r="L146" s="5">
        <f>(H146-50)/10</f>
        <v>3.1</v>
      </c>
      <c r="M146" s="5">
        <v>1</v>
      </c>
      <c r="N146" s="5">
        <v>337</v>
      </c>
      <c r="O146" s="5">
        <f t="shared" si="8"/>
        <v>144</v>
      </c>
      <c r="P146" s="7">
        <f t="shared" si="9"/>
        <v>0.427299703264095</v>
      </c>
      <c r="Q146" s="5">
        <f t="shared" si="10"/>
        <v>145</v>
      </c>
      <c r="R146" s="8">
        <f t="shared" si="11"/>
        <v>0.43026706231454</v>
      </c>
    </row>
    <row r="147" s="28" customFormat="1" spans="1:18">
      <c r="A147" s="5">
        <v>22</v>
      </c>
      <c r="B147" s="32" t="s">
        <v>959</v>
      </c>
      <c r="C147" s="33" t="s">
        <v>960</v>
      </c>
      <c r="D147" s="33">
        <v>2025</v>
      </c>
      <c r="E147" s="33" t="s">
        <v>20</v>
      </c>
      <c r="F147" s="33" t="s">
        <v>680</v>
      </c>
      <c r="G147" s="33">
        <v>80.5</v>
      </c>
      <c r="H147" s="33">
        <v>82.8</v>
      </c>
      <c r="I147" s="33">
        <v>70</v>
      </c>
      <c r="J147" s="33">
        <v>60</v>
      </c>
      <c r="K147" s="33">
        <v>80.035</v>
      </c>
      <c r="L147" s="33">
        <v>3.28</v>
      </c>
      <c r="M147" s="33">
        <v>0</v>
      </c>
      <c r="N147" s="5">
        <v>337</v>
      </c>
      <c r="O147" s="5">
        <f t="shared" si="8"/>
        <v>110</v>
      </c>
      <c r="P147" s="7">
        <f t="shared" si="9"/>
        <v>0.326409495548961</v>
      </c>
      <c r="Q147" s="5">
        <f t="shared" si="10"/>
        <v>146</v>
      </c>
      <c r="R147" s="8">
        <f t="shared" si="11"/>
        <v>0.433234421364985</v>
      </c>
    </row>
    <row r="148" s="28" customFormat="1" spans="1:18">
      <c r="A148" s="5">
        <v>19</v>
      </c>
      <c r="B148" s="32" t="s">
        <v>961</v>
      </c>
      <c r="C148" s="33" t="s">
        <v>962</v>
      </c>
      <c r="D148" s="33">
        <v>2025</v>
      </c>
      <c r="E148" s="33" t="s">
        <v>20</v>
      </c>
      <c r="F148" s="33" t="s">
        <v>680</v>
      </c>
      <c r="G148" s="33">
        <v>81</v>
      </c>
      <c r="H148" s="33">
        <v>82.5</v>
      </c>
      <c r="I148" s="33">
        <v>71</v>
      </c>
      <c r="J148" s="33">
        <v>60.5</v>
      </c>
      <c r="K148" s="33">
        <v>80.025</v>
      </c>
      <c r="L148" s="33">
        <v>3.25</v>
      </c>
      <c r="M148" s="33">
        <v>0</v>
      </c>
      <c r="N148" s="5">
        <v>337</v>
      </c>
      <c r="O148" s="5">
        <f t="shared" si="8"/>
        <v>112</v>
      </c>
      <c r="P148" s="7">
        <f t="shared" si="9"/>
        <v>0.332344213649852</v>
      </c>
      <c r="Q148" s="5">
        <f t="shared" si="10"/>
        <v>147</v>
      </c>
      <c r="R148" s="8">
        <f t="shared" si="11"/>
        <v>0.43620178041543</v>
      </c>
    </row>
    <row r="149" s="28" customFormat="1" spans="1:18">
      <c r="A149" s="5">
        <v>11</v>
      </c>
      <c r="B149" s="34" t="s">
        <v>963</v>
      </c>
      <c r="C149" s="34" t="s">
        <v>964</v>
      </c>
      <c r="D149" s="5">
        <v>2025</v>
      </c>
      <c r="E149" s="5" t="s">
        <v>20</v>
      </c>
      <c r="F149" s="5" t="s">
        <v>693</v>
      </c>
      <c r="G149" s="11">
        <v>93</v>
      </c>
      <c r="H149" s="5">
        <v>78.7</v>
      </c>
      <c r="I149" s="5">
        <v>71.5</v>
      </c>
      <c r="J149" s="5">
        <v>76</v>
      </c>
      <c r="K149" s="5">
        <f>H149*0.7+G149*0.15+I149*0.1+J149*0.05</f>
        <v>79.99</v>
      </c>
      <c r="L149" s="5">
        <f>(H149-50)/10</f>
        <v>2.87</v>
      </c>
      <c r="M149" s="5">
        <v>0</v>
      </c>
      <c r="N149" s="5">
        <v>337</v>
      </c>
      <c r="O149" s="5">
        <f t="shared" si="8"/>
        <v>200</v>
      </c>
      <c r="P149" s="7">
        <f t="shared" si="9"/>
        <v>0.593471810089021</v>
      </c>
      <c r="Q149" s="5">
        <f t="shared" si="10"/>
        <v>148</v>
      </c>
      <c r="R149" s="8">
        <f t="shared" si="11"/>
        <v>0.439169139465875</v>
      </c>
    </row>
    <row r="150" s="28" customFormat="1" spans="1:18">
      <c r="A150" s="5">
        <v>28</v>
      </c>
      <c r="B150" s="32" t="s">
        <v>965</v>
      </c>
      <c r="C150" s="33" t="s">
        <v>966</v>
      </c>
      <c r="D150" s="33">
        <v>2025</v>
      </c>
      <c r="E150" s="33" t="s">
        <v>20</v>
      </c>
      <c r="F150" s="33" t="s">
        <v>680</v>
      </c>
      <c r="G150" s="33">
        <v>89</v>
      </c>
      <c r="H150" s="33">
        <v>79.9</v>
      </c>
      <c r="I150" s="33">
        <v>72</v>
      </c>
      <c r="J150" s="33">
        <v>70</v>
      </c>
      <c r="K150" s="33">
        <v>79.98</v>
      </c>
      <c r="L150" s="33">
        <v>2.99</v>
      </c>
      <c r="M150" s="33">
        <v>0</v>
      </c>
      <c r="N150" s="5">
        <v>337</v>
      </c>
      <c r="O150" s="5">
        <f t="shared" si="8"/>
        <v>168</v>
      </c>
      <c r="P150" s="7">
        <f t="shared" si="9"/>
        <v>0.498516320474777</v>
      </c>
      <c r="Q150" s="5">
        <f t="shared" si="10"/>
        <v>149</v>
      </c>
      <c r="R150" s="8">
        <f t="shared" si="11"/>
        <v>0.44213649851632</v>
      </c>
    </row>
    <row r="151" s="28" customFormat="1" spans="1:18">
      <c r="A151" s="5">
        <v>25</v>
      </c>
      <c r="B151" s="29" t="s">
        <v>967</v>
      </c>
      <c r="C151" s="30" t="s">
        <v>968</v>
      </c>
      <c r="D151" s="5">
        <v>2025</v>
      </c>
      <c r="E151" s="5" t="s">
        <v>20</v>
      </c>
      <c r="F151" s="5" t="s">
        <v>664</v>
      </c>
      <c r="G151" s="5">
        <v>83</v>
      </c>
      <c r="H151" s="5">
        <v>77</v>
      </c>
      <c r="I151" s="5">
        <v>70</v>
      </c>
      <c r="J151" s="5">
        <v>62.5</v>
      </c>
      <c r="K151" s="5">
        <v>79.8</v>
      </c>
      <c r="L151" s="5">
        <v>2.7</v>
      </c>
      <c r="M151" s="5">
        <v>0</v>
      </c>
      <c r="N151" s="5">
        <v>337</v>
      </c>
      <c r="O151" s="5">
        <f t="shared" si="8"/>
        <v>237</v>
      </c>
      <c r="P151" s="7">
        <f t="shared" si="9"/>
        <v>0.70326409495549</v>
      </c>
      <c r="Q151" s="5">
        <f t="shared" si="10"/>
        <v>150</v>
      </c>
      <c r="R151" s="8">
        <f t="shared" si="11"/>
        <v>0.445103857566766</v>
      </c>
    </row>
    <row r="152" s="28" customFormat="1" spans="1:18">
      <c r="A152" s="5">
        <v>36</v>
      </c>
      <c r="B152" s="32" t="s">
        <v>969</v>
      </c>
      <c r="C152" s="16" t="s">
        <v>970</v>
      </c>
      <c r="D152" s="33">
        <v>2025</v>
      </c>
      <c r="E152" s="33" t="s">
        <v>20</v>
      </c>
      <c r="F152" s="33" t="s">
        <v>701</v>
      </c>
      <c r="G152" s="33">
        <v>85</v>
      </c>
      <c r="H152" s="33">
        <v>81.3</v>
      </c>
      <c r="I152" s="33">
        <v>70.5</v>
      </c>
      <c r="J152" s="16">
        <v>60.5</v>
      </c>
      <c r="K152" s="33">
        <v>79.735</v>
      </c>
      <c r="L152" s="33">
        <v>3.13</v>
      </c>
      <c r="M152" s="33">
        <v>0</v>
      </c>
      <c r="N152" s="5">
        <v>337</v>
      </c>
      <c r="O152" s="5">
        <f t="shared" si="8"/>
        <v>140</v>
      </c>
      <c r="P152" s="7">
        <f t="shared" si="9"/>
        <v>0.415430267062315</v>
      </c>
      <c r="Q152" s="5">
        <f t="shared" si="10"/>
        <v>151</v>
      </c>
      <c r="R152" s="8">
        <f t="shared" si="11"/>
        <v>0.448071216617211</v>
      </c>
    </row>
    <row r="153" s="28" customFormat="1" spans="1:18">
      <c r="A153" s="31">
        <v>23</v>
      </c>
      <c r="B153" s="32" t="s">
        <v>971</v>
      </c>
      <c r="C153" s="31" t="s">
        <v>972</v>
      </c>
      <c r="D153" s="31">
        <v>2025</v>
      </c>
      <c r="E153" s="31" t="s">
        <v>20</v>
      </c>
      <c r="F153" s="31" t="s">
        <v>673</v>
      </c>
      <c r="G153" s="31">
        <v>81.5</v>
      </c>
      <c r="H153" s="31">
        <v>82.1</v>
      </c>
      <c r="I153" s="31">
        <v>70</v>
      </c>
      <c r="J153" s="31">
        <v>60</v>
      </c>
      <c r="K153" s="31">
        <f>SUM(G153*0.15+H153*0.7+I153*0.1+J153*0.05)</f>
        <v>79.695</v>
      </c>
      <c r="L153" s="31">
        <v>3.21</v>
      </c>
      <c r="M153" s="31">
        <v>0</v>
      </c>
      <c r="N153" s="5">
        <v>337</v>
      </c>
      <c r="O153" s="5">
        <f t="shared" si="8"/>
        <v>120</v>
      </c>
      <c r="P153" s="7">
        <f t="shared" si="9"/>
        <v>0.356083086053412</v>
      </c>
      <c r="Q153" s="5">
        <f t="shared" si="10"/>
        <v>152</v>
      </c>
      <c r="R153" s="8">
        <f t="shared" si="11"/>
        <v>0.451038575667656</v>
      </c>
    </row>
    <row r="154" s="28" customFormat="1" spans="1:18">
      <c r="A154" s="5">
        <v>18</v>
      </c>
      <c r="B154" s="32" t="s">
        <v>973</v>
      </c>
      <c r="C154" s="5" t="s">
        <v>974</v>
      </c>
      <c r="D154" s="5">
        <v>2025</v>
      </c>
      <c r="E154" s="5" t="s">
        <v>20</v>
      </c>
      <c r="F154" s="5" t="s">
        <v>696</v>
      </c>
      <c r="G154" s="5">
        <v>80</v>
      </c>
      <c r="H154" s="5">
        <v>82.2</v>
      </c>
      <c r="I154" s="5">
        <v>70</v>
      </c>
      <c r="J154" s="5">
        <v>62.5</v>
      </c>
      <c r="K154" s="5">
        <v>79.665</v>
      </c>
      <c r="L154" s="5">
        <v>3.22</v>
      </c>
      <c r="M154" s="5">
        <v>0</v>
      </c>
      <c r="N154" s="5">
        <v>337</v>
      </c>
      <c r="O154" s="5">
        <f t="shared" si="8"/>
        <v>117</v>
      </c>
      <c r="P154" s="7">
        <f t="shared" si="9"/>
        <v>0.347181008902077</v>
      </c>
      <c r="Q154" s="5">
        <f t="shared" si="10"/>
        <v>153</v>
      </c>
      <c r="R154" s="8">
        <f t="shared" si="11"/>
        <v>0.454005934718101</v>
      </c>
    </row>
    <row r="155" s="28" customFormat="1" spans="1:18">
      <c r="A155" s="11">
        <v>24</v>
      </c>
      <c r="B155" s="41" t="s">
        <v>975</v>
      </c>
      <c r="C155" s="41" t="s">
        <v>976</v>
      </c>
      <c r="D155" s="5">
        <v>2025</v>
      </c>
      <c r="E155" s="5" t="s">
        <v>20</v>
      </c>
      <c r="F155" s="5" t="s">
        <v>760</v>
      </c>
      <c r="G155" s="5">
        <v>83</v>
      </c>
      <c r="H155" s="5">
        <v>81.4</v>
      </c>
      <c r="I155" s="5">
        <v>70</v>
      </c>
      <c r="J155" s="5">
        <v>63.5</v>
      </c>
      <c r="K155" s="5">
        <v>79.605</v>
      </c>
      <c r="L155" s="5">
        <v>3.14</v>
      </c>
      <c r="M155" s="5">
        <v>0</v>
      </c>
      <c r="N155" s="5">
        <v>337</v>
      </c>
      <c r="O155" s="5">
        <f t="shared" si="8"/>
        <v>137</v>
      </c>
      <c r="P155" s="7">
        <f t="shared" si="9"/>
        <v>0.406528189910979</v>
      </c>
      <c r="Q155" s="5">
        <f t="shared" si="10"/>
        <v>154</v>
      </c>
      <c r="R155" s="8">
        <f t="shared" si="11"/>
        <v>0.456973293768546</v>
      </c>
    </row>
    <row r="156" s="28" customFormat="1" spans="1:18">
      <c r="A156" s="5">
        <v>19</v>
      </c>
      <c r="B156" s="34" t="s">
        <v>977</v>
      </c>
      <c r="C156" s="34" t="s">
        <v>978</v>
      </c>
      <c r="D156" s="5">
        <v>2025</v>
      </c>
      <c r="E156" s="5" t="s">
        <v>20</v>
      </c>
      <c r="F156" s="5" t="s">
        <v>693</v>
      </c>
      <c r="G156" s="11">
        <v>80</v>
      </c>
      <c r="H156" s="5">
        <v>82.2</v>
      </c>
      <c r="I156" s="5">
        <v>70</v>
      </c>
      <c r="J156" s="5">
        <v>60.5</v>
      </c>
      <c r="K156" s="5">
        <f>H156*0.7+G156*0.15+I156*0.1+J156*0.05</f>
        <v>79.565</v>
      </c>
      <c r="L156" s="5">
        <f>(H156-50)/10</f>
        <v>3.22</v>
      </c>
      <c r="M156" s="5">
        <v>0</v>
      </c>
      <c r="N156" s="5">
        <v>337</v>
      </c>
      <c r="O156" s="5">
        <f t="shared" si="8"/>
        <v>117</v>
      </c>
      <c r="P156" s="7">
        <f t="shared" si="9"/>
        <v>0.347181008902077</v>
      </c>
      <c r="Q156" s="5">
        <f t="shared" si="10"/>
        <v>155</v>
      </c>
      <c r="R156" s="8">
        <f t="shared" si="11"/>
        <v>0.459940652818991</v>
      </c>
    </row>
    <row r="157" s="28" customFormat="1" spans="1:18">
      <c r="A157" s="5">
        <v>42</v>
      </c>
      <c r="B157" s="148" t="s">
        <v>979</v>
      </c>
      <c r="C157" s="44" t="s">
        <v>980</v>
      </c>
      <c r="D157" s="5">
        <v>2025</v>
      </c>
      <c r="E157" s="5" t="s">
        <v>20</v>
      </c>
      <c r="F157" s="5" t="s">
        <v>760</v>
      </c>
      <c r="G157" s="5">
        <v>81</v>
      </c>
      <c r="H157" s="11">
        <v>81.5</v>
      </c>
      <c r="I157" s="5">
        <v>70</v>
      </c>
      <c r="J157" s="5">
        <v>66.5</v>
      </c>
      <c r="K157" s="5">
        <v>79.525</v>
      </c>
      <c r="L157" s="5">
        <v>3.15</v>
      </c>
      <c r="M157" s="5">
        <v>0</v>
      </c>
      <c r="N157" s="5">
        <v>337</v>
      </c>
      <c r="O157" s="5">
        <f t="shared" si="8"/>
        <v>134</v>
      </c>
      <c r="P157" s="7">
        <f t="shared" si="9"/>
        <v>0.397626112759644</v>
      </c>
      <c r="Q157" s="5">
        <f t="shared" si="10"/>
        <v>156</v>
      </c>
      <c r="R157" s="8">
        <f t="shared" si="11"/>
        <v>0.462908011869436</v>
      </c>
    </row>
    <row r="158" s="28" customFormat="1" spans="1:18">
      <c r="A158" s="5">
        <v>19</v>
      </c>
      <c r="B158" s="32" t="s">
        <v>981</v>
      </c>
      <c r="C158" s="5" t="s">
        <v>982</v>
      </c>
      <c r="D158" s="5">
        <v>2025</v>
      </c>
      <c r="E158" s="5" t="s">
        <v>20</v>
      </c>
      <c r="F158" s="5" t="s">
        <v>696</v>
      </c>
      <c r="G158" s="5">
        <v>82</v>
      </c>
      <c r="H158" s="5">
        <v>81.7</v>
      </c>
      <c r="I158" s="5">
        <v>70</v>
      </c>
      <c r="J158" s="5">
        <v>60.5</v>
      </c>
      <c r="K158" s="5">
        <v>79.515</v>
      </c>
      <c r="L158" s="5">
        <v>3.17</v>
      </c>
      <c r="M158" s="5">
        <v>0</v>
      </c>
      <c r="N158" s="5">
        <v>337</v>
      </c>
      <c r="O158" s="5">
        <f t="shared" si="8"/>
        <v>128</v>
      </c>
      <c r="P158" s="7">
        <f t="shared" si="9"/>
        <v>0.379821958456973</v>
      </c>
      <c r="Q158" s="5">
        <f t="shared" si="10"/>
        <v>157</v>
      </c>
      <c r="R158" s="8">
        <f t="shared" si="11"/>
        <v>0.465875370919881</v>
      </c>
    </row>
    <row r="159" s="28" customFormat="1" spans="1:18">
      <c r="A159" s="38">
        <v>35</v>
      </c>
      <c r="B159" s="36" t="s">
        <v>983</v>
      </c>
      <c r="C159" s="35" t="s">
        <v>984</v>
      </c>
      <c r="D159" s="5">
        <v>2025</v>
      </c>
      <c r="E159" s="35" t="s">
        <v>20</v>
      </c>
      <c r="F159" s="35" t="s">
        <v>725</v>
      </c>
      <c r="G159" s="5">
        <v>80</v>
      </c>
      <c r="H159" s="5">
        <v>79.84</v>
      </c>
      <c r="I159" s="5">
        <v>70</v>
      </c>
      <c r="J159" s="5">
        <v>70</v>
      </c>
      <c r="K159" s="5">
        <v>79.48</v>
      </c>
      <c r="L159" s="5">
        <v>2.95</v>
      </c>
      <c r="M159" s="5">
        <v>0</v>
      </c>
      <c r="N159" s="5">
        <v>337</v>
      </c>
      <c r="O159" s="5">
        <f t="shared" si="8"/>
        <v>176</v>
      </c>
      <c r="P159" s="7">
        <f t="shared" si="9"/>
        <v>0.522255192878338</v>
      </c>
      <c r="Q159" s="5">
        <f t="shared" si="10"/>
        <v>158</v>
      </c>
      <c r="R159" s="8">
        <f t="shared" si="11"/>
        <v>0.468842729970326</v>
      </c>
    </row>
    <row r="160" s="28" customFormat="1" spans="1:18">
      <c r="A160" s="38">
        <v>21</v>
      </c>
      <c r="B160" s="32" t="s">
        <v>985</v>
      </c>
      <c r="C160" s="5" t="s">
        <v>986</v>
      </c>
      <c r="D160" s="5">
        <v>2025</v>
      </c>
      <c r="E160" s="5" t="s">
        <v>20</v>
      </c>
      <c r="F160" s="5" t="s">
        <v>725</v>
      </c>
      <c r="G160" s="5">
        <v>80</v>
      </c>
      <c r="H160" s="5">
        <v>82.1</v>
      </c>
      <c r="I160" s="5">
        <v>70</v>
      </c>
      <c r="J160" s="5">
        <v>60</v>
      </c>
      <c r="K160" s="5">
        <v>79.47</v>
      </c>
      <c r="L160" s="5">
        <v>3.21</v>
      </c>
      <c r="M160" s="5">
        <v>0</v>
      </c>
      <c r="N160" s="5">
        <v>337</v>
      </c>
      <c r="O160" s="5">
        <f t="shared" si="8"/>
        <v>120</v>
      </c>
      <c r="P160" s="7">
        <f t="shared" si="9"/>
        <v>0.356083086053412</v>
      </c>
      <c r="Q160" s="5">
        <f t="shared" si="10"/>
        <v>159</v>
      </c>
      <c r="R160" s="8">
        <f t="shared" si="11"/>
        <v>0.471810089020772</v>
      </c>
    </row>
    <row r="161" s="28" customFormat="1" spans="1:18">
      <c r="A161" s="5">
        <v>20</v>
      </c>
      <c r="B161" s="32" t="s">
        <v>987</v>
      </c>
      <c r="C161" s="5" t="s">
        <v>988</v>
      </c>
      <c r="D161" s="5">
        <v>2025</v>
      </c>
      <c r="E161" s="5" t="s">
        <v>20</v>
      </c>
      <c r="F161" s="35" t="s">
        <v>696</v>
      </c>
      <c r="G161" s="5">
        <v>97</v>
      </c>
      <c r="H161" s="5">
        <v>77.6</v>
      </c>
      <c r="I161" s="5">
        <v>70</v>
      </c>
      <c r="J161" s="5">
        <v>71</v>
      </c>
      <c r="K161" s="5">
        <v>79.42</v>
      </c>
      <c r="L161" s="5">
        <v>2.76</v>
      </c>
      <c r="M161" s="5">
        <v>1</v>
      </c>
      <c r="N161" s="5">
        <v>337</v>
      </c>
      <c r="O161" s="5">
        <f t="shared" si="8"/>
        <v>218</v>
      </c>
      <c r="P161" s="7">
        <f t="shared" si="9"/>
        <v>0.646884272997033</v>
      </c>
      <c r="Q161" s="5">
        <f t="shared" si="10"/>
        <v>160</v>
      </c>
      <c r="R161" s="8">
        <f t="shared" si="11"/>
        <v>0.474777448071217</v>
      </c>
    </row>
    <row r="162" s="28" customFormat="1" spans="1:18">
      <c r="A162" s="5">
        <v>21</v>
      </c>
      <c r="B162" s="32" t="s">
        <v>989</v>
      </c>
      <c r="C162" s="5" t="s">
        <v>990</v>
      </c>
      <c r="D162" s="5">
        <v>2025</v>
      </c>
      <c r="E162" s="5" t="s">
        <v>20</v>
      </c>
      <c r="F162" s="5" t="s">
        <v>696</v>
      </c>
      <c r="G162" s="5">
        <v>87.5</v>
      </c>
      <c r="H162" s="5">
        <v>80.3</v>
      </c>
      <c r="I162" s="5">
        <v>70.5</v>
      </c>
      <c r="J162" s="5">
        <v>67</v>
      </c>
      <c r="K162" s="5">
        <v>79.375</v>
      </c>
      <c r="L162" s="5">
        <v>3.03</v>
      </c>
      <c r="M162" s="5">
        <v>0</v>
      </c>
      <c r="N162" s="5">
        <v>337</v>
      </c>
      <c r="O162" s="5">
        <f t="shared" si="8"/>
        <v>161</v>
      </c>
      <c r="P162" s="7">
        <f t="shared" si="9"/>
        <v>0.477744807121662</v>
      </c>
      <c r="Q162" s="5">
        <f t="shared" si="10"/>
        <v>161</v>
      </c>
      <c r="R162" s="8">
        <f t="shared" si="11"/>
        <v>0.477744807121662</v>
      </c>
    </row>
    <row r="163" s="28" customFormat="1" spans="1:18">
      <c r="A163" s="5">
        <v>41</v>
      </c>
      <c r="B163" s="32" t="s">
        <v>991</v>
      </c>
      <c r="C163" s="33" t="s">
        <v>992</v>
      </c>
      <c r="D163" s="33">
        <v>2025</v>
      </c>
      <c r="E163" s="33" t="s">
        <v>20</v>
      </c>
      <c r="F163" s="33" t="s">
        <v>680</v>
      </c>
      <c r="G163" s="33">
        <v>83.5</v>
      </c>
      <c r="H163" s="33">
        <v>74.3</v>
      </c>
      <c r="I163" s="33">
        <v>70</v>
      </c>
      <c r="J163" s="33">
        <v>65</v>
      </c>
      <c r="K163" s="33">
        <v>79.3</v>
      </c>
      <c r="L163" s="33">
        <v>2.43</v>
      </c>
      <c r="M163" s="33">
        <v>1</v>
      </c>
      <c r="N163" s="5">
        <v>337</v>
      </c>
      <c r="O163" s="5">
        <f t="shared" si="8"/>
        <v>282</v>
      </c>
      <c r="P163" s="7">
        <f t="shared" si="9"/>
        <v>0.836795252225519</v>
      </c>
      <c r="Q163" s="5">
        <f t="shared" si="10"/>
        <v>162</v>
      </c>
      <c r="R163" s="8">
        <f t="shared" si="11"/>
        <v>0.480712166172107</v>
      </c>
    </row>
    <row r="164" s="28" customFormat="1" spans="1:18">
      <c r="A164" s="38">
        <v>4</v>
      </c>
      <c r="B164" s="32" t="s">
        <v>993</v>
      </c>
      <c r="C164" s="5" t="s">
        <v>994</v>
      </c>
      <c r="D164" s="5">
        <v>2025</v>
      </c>
      <c r="E164" s="5" t="s">
        <v>20</v>
      </c>
      <c r="F164" s="5" t="s">
        <v>725</v>
      </c>
      <c r="G164" s="5">
        <v>83</v>
      </c>
      <c r="H164" s="5">
        <v>81</v>
      </c>
      <c r="I164" s="5">
        <v>70.5</v>
      </c>
      <c r="J164" s="5">
        <v>61.5</v>
      </c>
      <c r="K164" s="5">
        <v>79.275</v>
      </c>
      <c r="L164" s="5">
        <v>3.1</v>
      </c>
      <c r="M164" s="5">
        <v>0</v>
      </c>
      <c r="N164" s="5">
        <v>337</v>
      </c>
      <c r="O164" s="5">
        <f t="shared" si="8"/>
        <v>144</v>
      </c>
      <c r="P164" s="7">
        <f t="shared" si="9"/>
        <v>0.427299703264095</v>
      </c>
      <c r="Q164" s="5">
        <f t="shared" si="10"/>
        <v>163</v>
      </c>
      <c r="R164" s="8">
        <f t="shared" si="11"/>
        <v>0.483679525222552</v>
      </c>
    </row>
    <row r="165" s="28" customFormat="1" spans="1:18">
      <c r="A165" s="38">
        <v>20</v>
      </c>
      <c r="B165" s="32" t="s">
        <v>995</v>
      </c>
      <c r="C165" s="5" t="s">
        <v>996</v>
      </c>
      <c r="D165" s="5">
        <v>2025</v>
      </c>
      <c r="E165" s="5" t="s">
        <v>20</v>
      </c>
      <c r="F165" s="5" t="s">
        <v>725</v>
      </c>
      <c r="G165" s="5">
        <v>85</v>
      </c>
      <c r="H165" s="5">
        <v>80.6</v>
      </c>
      <c r="I165" s="5">
        <v>70.5</v>
      </c>
      <c r="J165" s="5">
        <v>61</v>
      </c>
      <c r="K165" s="5">
        <v>79.27</v>
      </c>
      <c r="L165" s="5">
        <v>3.06</v>
      </c>
      <c r="M165" s="5">
        <v>0</v>
      </c>
      <c r="N165" s="5">
        <v>337</v>
      </c>
      <c r="O165" s="5">
        <f t="shared" si="8"/>
        <v>153</v>
      </c>
      <c r="P165" s="7">
        <f t="shared" si="9"/>
        <v>0.454005934718101</v>
      </c>
      <c r="Q165" s="5">
        <f t="shared" si="10"/>
        <v>164</v>
      </c>
      <c r="R165" s="8">
        <f t="shared" si="11"/>
        <v>0.486646884272997</v>
      </c>
    </row>
    <row r="166" s="28" customFormat="1" spans="1:18">
      <c r="A166" s="31">
        <v>33</v>
      </c>
      <c r="B166" s="32" t="s">
        <v>997</v>
      </c>
      <c r="C166" s="31" t="s">
        <v>998</v>
      </c>
      <c r="D166" s="31">
        <v>2025</v>
      </c>
      <c r="E166" s="31" t="s">
        <v>20</v>
      </c>
      <c r="F166" s="31" t="s">
        <v>673</v>
      </c>
      <c r="G166" s="31">
        <v>80.5</v>
      </c>
      <c r="H166" s="31">
        <v>81.7</v>
      </c>
      <c r="I166" s="31">
        <v>70</v>
      </c>
      <c r="J166" s="31">
        <v>60</v>
      </c>
      <c r="K166" s="31">
        <f>SUM(G166*0.15+H166*0.7+I166*0.1+J166*0.05)</f>
        <v>79.265</v>
      </c>
      <c r="L166" s="31">
        <v>3.17</v>
      </c>
      <c r="M166" s="31">
        <v>0</v>
      </c>
      <c r="N166" s="5">
        <v>337</v>
      </c>
      <c r="O166" s="5">
        <f t="shared" si="8"/>
        <v>128</v>
      </c>
      <c r="P166" s="7">
        <f t="shared" si="9"/>
        <v>0.379821958456973</v>
      </c>
      <c r="Q166" s="5">
        <f t="shared" si="10"/>
        <v>165</v>
      </c>
      <c r="R166" s="8">
        <f t="shared" si="11"/>
        <v>0.489614243323442</v>
      </c>
    </row>
    <row r="167" s="28" customFormat="1" spans="1:18">
      <c r="A167" s="31">
        <v>20</v>
      </c>
      <c r="B167" s="32" t="s">
        <v>999</v>
      </c>
      <c r="C167" s="31" t="s">
        <v>1000</v>
      </c>
      <c r="D167" s="31">
        <v>2025</v>
      </c>
      <c r="E167" s="31" t="s">
        <v>20</v>
      </c>
      <c r="F167" s="31" t="s">
        <v>673</v>
      </c>
      <c r="G167" s="31">
        <v>91.5</v>
      </c>
      <c r="H167" s="31">
        <v>79.2</v>
      </c>
      <c r="I167" s="31">
        <v>70.5</v>
      </c>
      <c r="J167" s="31">
        <v>60</v>
      </c>
      <c r="K167" s="31">
        <f>SUM(G167*0.15+H167*0.7+I167*0.1+J167*0.05)</f>
        <v>79.215</v>
      </c>
      <c r="L167" s="31">
        <v>2.92</v>
      </c>
      <c r="M167" s="31">
        <v>0</v>
      </c>
      <c r="N167" s="5">
        <v>337</v>
      </c>
      <c r="O167" s="5">
        <f t="shared" si="8"/>
        <v>184</v>
      </c>
      <c r="P167" s="7">
        <f t="shared" si="9"/>
        <v>0.545994065281899</v>
      </c>
      <c r="Q167" s="5">
        <f t="shared" si="10"/>
        <v>166</v>
      </c>
      <c r="R167" s="8">
        <f t="shared" si="11"/>
        <v>0.492581602373887</v>
      </c>
    </row>
    <row r="168" s="28" customFormat="1" spans="1:18">
      <c r="A168" s="5">
        <v>28</v>
      </c>
      <c r="B168" s="32" t="s">
        <v>1001</v>
      </c>
      <c r="C168" s="16" t="s">
        <v>1002</v>
      </c>
      <c r="D168" s="33">
        <v>2025</v>
      </c>
      <c r="E168" s="33" t="s">
        <v>20</v>
      </c>
      <c r="F168" s="33" t="s">
        <v>701</v>
      </c>
      <c r="G168" s="33">
        <v>87.5</v>
      </c>
      <c r="H168" s="33">
        <v>79.5</v>
      </c>
      <c r="I168" s="33">
        <v>71.5</v>
      </c>
      <c r="J168" s="33">
        <v>64</v>
      </c>
      <c r="K168" s="33">
        <v>79.125</v>
      </c>
      <c r="L168" s="33">
        <v>2.95</v>
      </c>
      <c r="M168" s="33">
        <v>0</v>
      </c>
      <c r="N168" s="5">
        <v>337</v>
      </c>
      <c r="O168" s="5">
        <f t="shared" si="8"/>
        <v>176</v>
      </c>
      <c r="P168" s="7">
        <f t="shared" si="9"/>
        <v>0.522255192878338</v>
      </c>
      <c r="Q168" s="5">
        <f t="shared" si="10"/>
        <v>167</v>
      </c>
      <c r="R168" s="8">
        <f t="shared" si="11"/>
        <v>0.495548961424332</v>
      </c>
    </row>
    <row r="169" s="28" customFormat="1" spans="1:18">
      <c r="A169" s="5">
        <v>12</v>
      </c>
      <c r="B169" s="32" t="s">
        <v>1003</v>
      </c>
      <c r="C169" s="41" t="s">
        <v>1004</v>
      </c>
      <c r="D169" s="5">
        <v>2025</v>
      </c>
      <c r="E169" s="5" t="s">
        <v>20</v>
      </c>
      <c r="F169" s="5" t="s">
        <v>760</v>
      </c>
      <c r="G169" s="5">
        <v>82</v>
      </c>
      <c r="H169" s="5">
        <v>77</v>
      </c>
      <c r="I169" s="5">
        <v>70.5</v>
      </c>
      <c r="J169" s="5">
        <v>62</v>
      </c>
      <c r="K169" s="5">
        <v>79.1</v>
      </c>
      <c r="L169" s="5">
        <v>2.7</v>
      </c>
      <c r="M169" s="5">
        <v>0</v>
      </c>
      <c r="N169" s="5">
        <v>337</v>
      </c>
      <c r="O169" s="5">
        <f t="shared" si="8"/>
        <v>237</v>
      </c>
      <c r="P169" s="7">
        <f t="shared" si="9"/>
        <v>0.70326409495549</v>
      </c>
      <c r="Q169" s="5">
        <f t="shared" si="10"/>
        <v>168</v>
      </c>
      <c r="R169" s="8">
        <f t="shared" si="11"/>
        <v>0.498516320474777</v>
      </c>
    </row>
    <row r="170" s="28" customFormat="1" spans="1:18">
      <c r="A170" s="31">
        <v>14</v>
      </c>
      <c r="B170" s="32" t="s">
        <v>1005</v>
      </c>
      <c r="C170" s="31" t="s">
        <v>1006</v>
      </c>
      <c r="D170" s="31">
        <v>2025</v>
      </c>
      <c r="E170" s="31" t="s">
        <v>20</v>
      </c>
      <c r="F170" s="31" t="s">
        <v>673</v>
      </c>
      <c r="G170" s="31">
        <v>83.5</v>
      </c>
      <c r="H170" s="31">
        <v>80.3</v>
      </c>
      <c r="I170" s="31">
        <v>70.5</v>
      </c>
      <c r="J170" s="31">
        <v>66</v>
      </c>
      <c r="K170" s="31">
        <f>SUM(G170*0.15+H170*0.7+I170*0.1+J170*0.05)</f>
        <v>79.085</v>
      </c>
      <c r="L170" s="31">
        <v>3.03</v>
      </c>
      <c r="M170" s="31">
        <v>0</v>
      </c>
      <c r="N170" s="5">
        <v>337</v>
      </c>
      <c r="O170" s="5">
        <f t="shared" si="8"/>
        <v>161</v>
      </c>
      <c r="P170" s="7">
        <f t="shared" si="9"/>
        <v>0.477744807121662</v>
      </c>
      <c r="Q170" s="5">
        <f t="shared" si="10"/>
        <v>169</v>
      </c>
      <c r="R170" s="8">
        <f t="shared" si="11"/>
        <v>0.501483679525223</v>
      </c>
    </row>
    <row r="171" s="28" customFormat="1" spans="1:18">
      <c r="A171" s="5">
        <v>39</v>
      </c>
      <c r="B171" s="39" t="s">
        <v>1007</v>
      </c>
      <c r="C171" s="39" t="s">
        <v>1008</v>
      </c>
      <c r="D171" s="5">
        <v>2025</v>
      </c>
      <c r="E171" s="5" t="s">
        <v>20</v>
      </c>
      <c r="F171" s="5" t="s">
        <v>760</v>
      </c>
      <c r="G171" s="5">
        <v>81</v>
      </c>
      <c r="H171" s="5">
        <v>81.2</v>
      </c>
      <c r="I171" s="5">
        <v>70</v>
      </c>
      <c r="J171" s="5">
        <v>60.5</v>
      </c>
      <c r="K171" s="5">
        <v>79.02</v>
      </c>
      <c r="L171" s="5">
        <v>3.12</v>
      </c>
      <c r="M171" s="5">
        <v>1</v>
      </c>
      <c r="N171" s="5">
        <v>337</v>
      </c>
      <c r="O171" s="5">
        <f t="shared" si="8"/>
        <v>143</v>
      </c>
      <c r="P171" s="7">
        <f t="shared" si="9"/>
        <v>0.42433234421365</v>
      </c>
      <c r="Q171" s="5">
        <f t="shared" si="10"/>
        <v>170</v>
      </c>
      <c r="R171" s="8">
        <f t="shared" si="11"/>
        <v>0.504451038575668</v>
      </c>
    </row>
    <row r="172" customFormat="1" spans="1:18">
      <c r="A172" s="5">
        <v>36</v>
      </c>
      <c r="B172" s="39" t="s">
        <v>1009</v>
      </c>
      <c r="C172" s="39" t="s">
        <v>1010</v>
      </c>
      <c r="D172" s="5">
        <v>2025</v>
      </c>
      <c r="E172" s="5" t="s">
        <v>20</v>
      </c>
      <c r="F172" s="5" t="s">
        <v>760</v>
      </c>
      <c r="G172" s="5">
        <v>88</v>
      </c>
      <c r="H172" s="5">
        <v>79.2</v>
      </c>
      <c r="I172" s="5">
        <v>71.5</v>
      </c>
      <c r="J172" s="5">
        <v>64</v>
      </c>
      <c r="K172" s="5">
        <v>78.99</v>
      </c>
      <c r="L172" s="5">
        <v>2.92</v>
      </c>
      <c r="M172" s="5">
        <v>1</v>
      </c>
      <c r="N172" s="5">
        <v>337</v>
      </c>
      <c r="O172" s="5">
        <f t="shared" si="8"/>
        <v>184</v>
      </c>
      <c r="P172" s="7">
        <f t="shared" si="9"/>
        <v>0.545994065281899</v>
      </c>
      <c r="Q172" s="5">
        <f t="shared" si="10"/>
        <v>171</v>
      </c>
      <c r="R172" s="8">
        <f t="shared" si="11"/>
        <v>0.507418397626113</v>
      </c>
    </row>
    <row r="173" spans="1:18">
      <c r="A173" s="5">
        <v>21</v>
      </c>
      <c r="B173" s="41" t="s">
        <v>1011</v>
      </c>
      <c r="C173" s="34" t="s">
        <v>1012</v>
      </c>
      <c r="D173" s="5">
        <v>2025</v>
      </c>
      <c r="E173" s="5" t="s">
        <v>20</v>
      </c>
      <c r="F173" s="5" t="s">
        <v>693</v>
      </c>
      <c r="G173" s="11">
        <v>80</v>
      </c>
      <c r="H173" s="5">
        <v>81.3</v>
      </c>
      <c r="I173" s="5">
        <v>70.5</v>
      </c>
      <c r="J173" s="5">
        <v>60</v>
      </c>
      <c r="K173" s="5">
        <f>H173*0.7+G173*0.15+I173*0.1+J173*0.05</f>
        <v>78.96</v>
      </c>
      <c r="L173" s="5">
        <f>(H173-50)/10</f>
        <v>3.13</v>
      </c>
      <c r="M173" s="5">
        <v>0</v>
      </c>
      <c r="N173" s="5">
        <v>337</v>
      </c>
      <c r="O173" s="5">
        <f t="shared" si="8"/>
        <v>140</v>
      </c>
      <c r="P173" s="7">
        <f t="shared" si="9"/>
        <v>0.415430267062315</v>
      </c>
      <c r="Q173" s="5">
        <f t="shared" si="10"/>
        <v>172</v>
      </c>
      <c r="R173" s="8">
        <f t="shared" si="11"/>
        <v>0.510385756676558</v>
      </c>
    </row>
    <row r="174" spans="1:18">
      <c r="A174" s="5">
        <v>17</v>
      </c>
      <c r="B174" s="41" t="s">
        <v>1013</v>
      </c>
      <c r="C174" s="41" t="s">
        <v>1014</v>
      </c>
      <c r="D174" s="5">
        <v>2025</v>
      </c>
      <c r="E174" s="5" t="s">
        <v>20</v>
      </c>
      <c r="F174" s="5" t="s">
        <v>760</v>
      </c>
      <c r="G174" s="5">
        <v>81</v>
      </c>
      <c r="H174" s="5">
        <v>80.9</v>
      </c>
      <c r="I174" s="5">
        <v>71.5</v>
      </c>
      <c r="J174" s="5">
        <v>60</v>
      </c>
      <c r="K174" s="5">
        <v>78.93</v>
      </c>
      <c r="L174" s="5">
        <v>3.09</v>
      </c>
      <c r="M174" s="5">
        <v>1</v>
      </c>
      <c r="N174" s="5">
        <v>337</v>
      </c>
      <c r="O174" s="5">
        <f t="shared" si="8"/>
        <v>146</v>
      </c>
      <c r="P174" s="7">
        <f t="shared" si="9"/>
        <v>0.433234421364985</v>
      </c>
      <c r="Q174" s="5">
        <f t="shared" si="10"/>
        <v>173</v>
      </c>
      <c r="R174" s="8">
        <f t="shared" si="11"/>
        <v>0.513353115727003</v>
      </c>
    </row>
    <row r="175" spans="1:18">
      <c r="A175" s="31">
        <v>15</v>
      </c>
      <c r="B175" s="41" t="s">
        <v>1015</v>
      </c>
      <c r="C175" s="31" t="s">
        <v>1016</v>
      </c>
      <c r="D175" s="31">
        <v>2025</v>
      </c>
      <c r="E175" s="31" t="s">
        <v>20</v>
      </c>
      <c r="F175" s="31" t="s">
        <v>673</v>
      </c>
      <c r="G175" s="31">
        <v>81.5</v>
      </c>
      <c r="H175" s="31">
        <v>80.8</v>
      </c>
      <c r="I175" s="31">
        <v>70.5</v>
      </c>
      <c r="J175" s="31">
        <v>60</v>
      </c>
      <c r="K175" s="31">
        <f>SUM(G175*0.15+H175*0.7+I175*0.1+J175*0.05)</f>
        <v>78.835</v>
      </c>
      <c r="L175" s="31">
        <v>3.08</v>
      </c>
      <c r="M175" s="31">
        <v>0</v>
      </c>
      <c r="N175" s="5">
        <v>337</v>
      </c>
      <c r="O175" s="5">
        <f t="shared" si="8"/>
        <v>147</v>
      </c>
      <c r="P175" s="7">
        <f t="shared" si="9"/>
        <v>0.43620178041543</v>
      </c>
      <c r="Q175" s="5">
        <f t="shared" si="10"/>
        <v>174</v>
      </c>
      <c r="R175" s="8">
        <f t="shared" si="11"/>
        <v>0.516320474777448</v>
      </c>
    </row>
    <row r="176" spans="1:18">
      <c r="A176" s="5">
        <v>3</v>
      </c>
      <c r="B176" s="29" t="s">
        <v>1017</v>
      </c>
      <c r="C176" s="30" t="s">
        <v>1018</v>
      </c>
      <c r="D176" s="5">
        <v>2025</v>
      </c>
      <c r="E176" s="5" t="s">
        <v>20</v>
      </c>
      <c r="F176" s="5" t="s">
        <v>664</v>
      </c>
      <c r="G176" s="5">
        <v>87.5</v>
      </c>
      <c r="H176" s="5">
        <v>79.2</v>
      </c>
      <c r="I176" s="5">
        <v>70</v>
      </c>
      <c r="J176" s="5">
        <v>66.5</v>
      </c>
      <c r="K176" s="5">
        <v>78.75</v>
      </c>
      <c r="L176" s="5">
        <v>2.92</v>
      </c>
      <c r="M176" s="5">
        <v>0</v>
      </c>
      <c r="N176" s="5">
        <v>337</v>
      </c>
      <c r="O176" s="5">
        <f t="shared" si="8"/>
        <v>184</v>
      </c>
      <c r="P176" s="7">
        <f t="shared" si="9"/>
        <v>0.545994065281899</v>
      </c>
      <c r="Q176" s="5">
        <f t="shared" si="10"/>
        <v>175</v>
      </c>
      <c r="R176" s="8">
        <f t="shared" si="11"/>
        <v>0.519287833827893</v>
      </c>
    </row>
    <row r="177" spans="1:18">
      <c r="A177" s="5">
        <v>22</v>
      </c>
      <c r="B177" s="32" t="s">
        <v>1019</v>
      </c>
      <c r="C177" s="5" t="s">
        <v>1020</v>
      </c>
      <c r="D177" s="5">
        <v>2025</v>
      </c>
      <c r="E177" s="5" t="s">
        <v>20</v>
      </c>
      <c r="F177" s="35" t="s">
        <v>696</v>
      </c>
      <c r="G177" s="5">
        <v>86.5</v>
      </c>
      <c r="H177" s="5">
        <v>79.1</v>
      </c>
      <c r="I177" s="5">
        <v>70</v>
      </c>
      <c r="J177" s="5">
        <v>68</v>
      </c>
      <c r="K177" s="5">
        <v>78.745</v>
      </c>
      <c r="L177" s="5">
        <v>2.91</v>
      </c>
      <c r="M177" s="5">
        <v>1</v>
      </c>
      <c r="N177" s="5">
        <v>337</v>
      </c>
      <c r="O177" s="5">
        <f t="shared" si="8"/>
        <v>188</v>
      </c>
      <c r="P177" s="7">
        <f t="shared" si="9"/>
        <v>0.55786350148368</v>
      </c>
      <c r="Q177" s="5">
        <f t="shared" si="10"/>
        <v>176</v>
      </c>
      <c r="R177" s="8">
        <f t="shared" si="11"/>
        <v>0.522255192878338</v>
      </c>
    </row>
    <row r="178" spans="1:18">
      <c r="A178" s="5">
        <v>20</v>
      </c>
      <c r="B178" s="29" t="s">
        <v>1021</v>
      </c>
      <c r="C178" s="30" t="s">
        <v>1022</v>
      </c>
      <c r="D178" s="5">
        <v>2025</v>
      </c>
      <c r="E178" s="5" t="s">
        <v>20</v>
      </c>
      <c r="F178" s="5" t="s">
        <v>664</v>
      </c>
      <c r="G178" s="5">
        <v>85</v>
      </c>
      <c r="H178" s="5">
        <v>79.9</v>
      </c>
      <c r="I178" s="5">
        <v>70.5</v>
      </c>
      <c r="J178" s="5">
        <v>60</v>
      </c>
      <c r="K178" s="5">
        <v>78.73</v>
      </c>
      <c r="L178" s="5">
        <v>2.99</v>
      </c>
      <c r="M178" s="5">
        <v>0</v>
      </c>
      <c r="N178" s="5">
        <v>337</v>
      </c>
      <c r="O178" s="5">
        <f t="shared" si="8"/>
        <v>168</v>
      </c>
      <c r="P178" s="7">
        <f t="shared" si="9"/>
        <v>0.498516320474777</v>
      </c>
      <c r="Q178" s="5">
        <f t="shared" si="10"/>
        <v>177</v>
      </c>
      <c r="R178" s="8">
        <f t="shared" si="11"/>
        <v>0.525222551928783</v>
      </c>
    </row>
    <row r="179" spans="1:18">
      <c r="A179" s="5">
        <v>29</v>
      </c>
      <c r="B179" s="32" t="s">
        <v>1023</v>
      </c>
      <c r="C179" s="33" t="s">
        <v>1024</v>
      </c>
      <c r="D179" s="33">
        <v>2025</v>
      </c>
      <c r="E179" s="33" t="s">
        <v>20</v>
      </c>
      <c r="F179" s="33" t="s">
        <v>680</v>
      </c>
      <c r="G179" s="33">
        <v>80</v>
      </c>
      <c r="H179" s="33">
        <v>72</v>
      </c>
      <c r="I179" s="33">
        <v>70</v>
      </c>
      <c r="J179" s="33">
        <v>60</v>
      </c>
      <c r="K179" s="33">
        <v>78.7</v>
      </c>
      <c r="L179" s="33">
        <v>2.53</v>
      </c>
      <c r="M179" s="33">
        <v>0</v>
      </c>
      <c r="N179" s="5">
        <v>337</v>
      </c>
      <c r="O179" s="5">
        <f t="shared" si="8"/>
        <v>272</v>
      </c>
      <c r="P179" s="7">
        <f t="shared" si="9"/>
        <v>0.807121661721068</v>
      </c>
      <c r="Q179" s="5">
        <f t="shared" si="10"/>
        <v>178</v>
      </c>
      <c r="R179" s="8">
        <f t="shared" si="11"/>
        <v>0.528189910979229</v>
      </c>
    </row>
    <row r="180" spans="1:18">
      <c r="A180" s="5">
        <v>15</v>
      </c>
      <c r="B180" s="34" t="s">
        <v>1025</v>
      </c>
      <c r="C180" s="34" t="s">
        <v>1026</v>
      </c>
      <c r="D180" s="5">
        <v>2025</v>
      </c>
      <c r="E180" s="5" t="s">
        <v>20</v>
      </c>
      <c r="F180" s="5" t="s">
        <v>693</v>
      </c>
      <c r="G180" s="11">
        <v>87</v>
      </c>
      <c r="H180" s="5">
        <v>79.4</v>
      </c>
      <c r="I180" s="5">
        <v>70.5</v>
      </c>
      <c r="J180" s="5">
        <v>60</v>
      </c>
      <c r="K180" s="5">
        <f>H180*0.7+G180*0.15+I180*0.1+J180*0.05</f>
        <v>78.68</v>
      </c>
      <c r="L180" s="5">
        <f>(H180-50)/10</f>
        <v>2.94</v>
      </c>
      <c r="M180" s="5">
        <v>1</v>
      </c>
      <c r="N180" s="5">
        <v>337</v>
      </c>
      <c r="O180" s="5">
        <f t="shared" si="8"/>
        <v>179</v>
      </c>
      <c r="P180" s="7">
        <f t="shared" si="9"/>
        <v>0.531157270029674</v>
      </c>
      <c r="Q180" s="5">
        <f t="shared" si="10"/>
        <v>179</v>
      </c>
      <c r="R180" s="8">
        <f t="shared" si="11"/>
        <v>0.531157270029674</v>
      </c>
    </row>
    <row r="181" spans="1:18">
      <c r="A181" s="31">
        <v>21</v>
      </c>
      <c r="B181" s="34" t="s">
        <v>1027</v>
      </c>
      <c r="C181" s="31" t="s">
        <v>1028</v>
      </c>
      <c r="D181" s="31">
        <v>2025</v>
      </c>
      <c r="E181" s="31" t="s">
        <v>20</v>
      </c>
      <c r="F181" s="31" t="s">
        <v>673</v>
      </c>
      <c r="G181" s="31">
        <v>82.5</v>
      </c>
      <c r="H181" s="31">
        <v>80.4</v>
      </c>
      <c r="I181" s="31">
        <v>70</v>
      </c>
      <c r="J181" s="31">
        <v>60</v>
      </c>
      <c r="K181" s="31">
        <f>SUM(G181*0.15+H181*0.7+I181*0.1+J181*0.05)</f>
        <v>78.655</v>
      </c>
      <c r="L181" s="31">
        <v>3.04</v>
      </c>
      <c r="M181" s="31">
        <v>1</v>
      </c>
      <c r="N181" s="5">
        <v>337</v>
      </c>
      <c r="O181" s="5">
        <f t="shared" si="8"/>
        <v>158</v>
      </c>
      <c r="P181" s="7">
        <f t="shared" si="9"/>
        <v>0.468842729970326</v>
      </c>
      <c r="Q181" s="5">
        <f t="shared" si="10"/>
        <v>180</v>
      </c>
      <c r="R181" s="8">
        <f t="shared" si="11"/>
        <v>0.534124629080119</v>
      </c>
    </row>
    <row r="182" spans="1:18">
      <c r="A182" s="5">
        <v>40</v>
      </c>
      <c r="B182" s="34" t="s">
        <v>1029</v>
      </c>
      <c r="C182" s="34" t="s">
        <v>1030</v>
      </c>
      <c r="D182" s="5">
        <v>2025</v>
      </c>
      <c r="E182" s="5" t="s">
        <v>20</v>
      </c>
      <c r="F182" s="5" t="s">
        <v>693</v>
      </c>
      <c r="G182" s="11">
        <v>81</v>
      </c>
      <c r="H182" s="5">
        <v>80.7</v>
      </c>
      <c r="I182" s="5">
        <v>70</v>
      </c>
      <c r="J182" s="5">
        <v>60</v>
      </c>
      <c r="K182" s="5">
        <f>H182*0.7+G182*0.15+I182*0.1+J182*0.05</f>
        <v>78.64</v>
      </c>
      <c r="L182" s="5">
        <f>(H182-50)/10</f>
        <v>3.07</v>
      </c>
      <c r="M182" s="5">
        <v>0</v>
      </c>
      <c r="N182" s="5">
        <v>337</v>
      </c>
      <c r="O182" s="5">
        <f t="shared" si="8"/>
        <v>148</v>
      </c>
      <c r="P182" s="7">
        <f t="shared" si="9"/>
        <v>0.439169139465875</v>
      </c>
      <c r="Q182" s="5">
        <f t="shared" si="10"/>
        <v>181</v>
      </c>
      <c r="R182" s="8">
        <f t="shared" si="11"/>
        <v>0.537091988130564</v>
      </c>
    </row>
    <row r="183" spans="1:18">
      <c r="A183" s="5">
        <v>23</v>
      </c>
      <c r="B183" s="34" t="s">
        <v>1031</v>
      </c>
      <c r="C183" s="5" t="s">
        <v>1032</v>
      </c>
      <c r="D183" s="5">
        <v>2025</v>
      </c>
      <c r="E183" s="5" t="s">
        <v>20</v>
      </c>
      <c r="F183" s="35" t="s">
        <v>696</v>
      </c>
      <c r="G183" s="5">
        <v>85</v>
      </c>
      <c r="H183" s="5">
        <v>79.4</v>
      </c>
      <c r="I183" s="5">
        <v>70</v>
      </c>
      <c r="J183" s="5">
        <v>65</v>
      </c>
      <c r="K183" s="5">
        <v>78.58</v>
      </c>
      <c r="L183" s="5">
        <v>2.94</v>
      </c>
      <c r="M183" s="5">
        <v>1</v>
      </c>
      <c r="N183" s="5">
        <v>337</v>
      </c>
      <c r="O183" s="5">
        <f t="shared" si="8"/>
        <v>179</v>
      </c>
      <c r="P183" s="7">
        <f t="shared" si="9"/>
        <v>0.531157270029674</v>
      </c>
      <c r="Q183" s="5">
        <f t="shared" si="10"/>
        <v>182</v>
      </c>
      <c r="R183" s="8">
        <f t="shared" si="11"/>
        <v>0.540059347181009</v>
      </c>
    </row>
    <row r="184" spans="1:18">
      <c r="A184" s="38">
        <v>8</v>
      </c>
      <c r="B184" s="34" t="s">
        <v>1033</v>
      </c>
      <c r="C184" s="5" t="s">
        <v>1034</v>
      </c>
      <c r="D184" s="5">
        <v>2025</v>
      </c>
      <c r="E184" s="5" t="s">
        <v>20</v>
      </c>
      <c r="F184" s="5" t="s">
        <v>725</v>
      </c>
      <c r="G184" s="5">
        <v>80</v>
      </c>
      <c r="H184" s="5">
        <v>80.7</v>
      </c>
      <c r="I184" s="5">
        <v>70</v>
      </c>
      <c r="J184" s="5">
        <v>60</v>
      </c>
      <c r="K184" s="5">
        <v>78.49</v>
      </c>
      <c r="L184" s="5">
        <v>3.07</v>
      </c>
      <c r="M184" s="5">
        <v>0</v>
      </c>
      <c r="N184" s="5">
        <v>337</v>
      </c>
      <c r="O184" s="5">
        <f t="shared" si="8"/>
        <v>148</v>
      </c>
      <c r="P184" s="7">
        <f t="shared" si="9"/>
        <v>0.439169139465875</v>
      </c>
      <c r="Q184" s="5">
        <f t="shared" si="10"/>
        <v>183</v>
      </c>
      <c r="R184" s="8">
        <f t="shared" si="11"/>
        <v>0.543026706231454</v>
      </c>
    </row>
    <row r="185" spans="1:18">
      <c r="A185" s="5">
        <v>42</v>
      </c>
      <c r="B185" s="149" t="s">
        <v>1035</v>
      </c>
      <c r="C185" s="30" t="s">
        <v>1036</v>
      </c>
      <c r="D185" s="5">
        <v>2025</v>
      </c>
      <c r="E185" s="5" t="s">
        <v>20</v>
      </c>
      <c r="F185" s="5" t="s">
        <v>664</v>
      </c>
      <c r="G185" s="5">
        <v>83</v>
      </c>
      <c r="H185" s="5">
        <v>80</v>
      </c>
      <c r="I185" s="5">
        <v>70</v>
      </c>
      <c r="J185" s="5">
        <v>60</v>
      </c>
      <c r="K185" s="5">
        <v>78.45</v>
      </c>
      <c r="L185" s="5">
        <v>2.96</v>
      </c>
      <c r="M185" s="5">
        <v>0</v>
      </c>
      <c r="N185" s="5">
        <v>337</v>
      </c>
      <c r="O185" s="5">
        <f t="shared" si="8"/>
        <v>174</v>
      </c>
      <c r="P185" s="7">
        <f t="shared" si="9"/>
        <v>0.516320474777448</v>
      </c>
      <c r="Q185" s="5">
        <f t="shared" si="10"/>
        <v>184</v>
      </c>
      <c r="R185" s="8">
        <f t="shared" si="11"/>
        <v>0.545994065281899</v>
      </c>
    </row>
    <row r="186" spans="1:18">
      <c r="A186" s="5">
        <v>30</v>
      </c>
      <c r="B186" s="34" t="s">
        <v>1037</v>
      </c>
      <c r="C186" s="41" t="s">
        <v>1038</v>
      </c>
      <c r="D186" s="5">
        <v>2025</v>
      </c>
      <c r="E186" s="5" t="s">
        <v>20</v>
      </c>
      <c r="F186" s="5" t="s">
        <v>760</v>
      </c>
      <c r="G186" s="5">
        <v>84.5</v>
      </c>
      <c r="H186" s="5">
        <v>78.8</v>
      </c>
      <c r="I186" s="5">
        <v>70.6</v>
      </c>
      <c r="J186" s="5">
        <v>69</v>
      </c>
      <c r="K186" s="5">
        <v>78.345</v>
      </c>
      <c r="L186" s="5">
        <v>2.88</v>
      </c>
      <c r="M186" s="5">
        <v>0</v>
      </c>
      <c r="N186" s="5">
        <v>337</v>
      </c>
      <c r="O186" s="5">
        <f t="shared" si="8"/>
        <v>195</v>
      </c>
      <c r="P186" s="7">
        <f t="shared" si="9"/>
        <v>0.578635014836795</v>
      </c>
      <c r="Q186" s="5">
        <f t="shared" si="10"/>
        <v>185</v>
      </c>
      <c r="R186" s="8">
        <f t="shared" si="11"/>
        <v>0.548961424332344</v>
      </c>
    </row>
    <row r="187" spans="1:18">
      <c r="A187" s="5">
        <v>29</v>
      </c>
      <c r="B187" s="34" t="s">
        <v>1039</v>
      </c>
      <c r="C187" s="30" t="s">
        <v>1040</v>
      </c>
      <c r="D187" s="5">
        <v>2025</v>
      </c>
      <c r="E187" s="5" t="s">
        <v>20</v>
      </c>
      <c r="F187" s="5" t="s">
        <v>664</v>
      </c>
      <c r="G187" s="5">
        <v>80</v>
      </c>
      <c r="H187" s="5">
        <v>81.3</v>
      </c>
      <c r="I187" s="5">
        <v>70</v>
      </c>
      <c r="J187" s="5">
        <v>62.3</v>
      </c>
      <c r="K187" s="5">
        <v>78.3</v>
      </c>
      <c r="L187" s="5">
        <v>3.13</v>
      </c>
      <c r="M187" s="5">
        <v>1</v>
      </c>
      <c r="N187" s="5">
        <v>337</v>
      </c>
      <c r="O187" s="5">
        <f t="shared" si="8"/>
        <v>140</v>
      </c>
      <c r="P187" s="7">
        <f t="shared" si="9"/>
        <v>0.415430267062315</v>
      </c>
      <c r="Q187" s="5">
        <f t="shared" si="10"/>
        <v>186</v>
      </c>
      <c r="R187" s="8">
        <f t="shared" si="11"/>
        <v>0.551928783382789</v>
      </c>
    </row>
    <row r="188" spans="1:18">
      <c r="A188" s="5">
        <v>24</v>
      </c>
      <c r="B188" s="34" t="s">
        <v>1041</v>
      </c>
      <c r="C188" s="5" t="s">
        <v>1042</v>
      </c>
      <c r="D188" s="5">
        <v>2025</v>
      </c>
      <c r="E188" s="5" t="s">
        <v>20</v>
      </c>
      <c r="F188" s="5" t="s">
        <v>696</v>
      </c>
      <c r="G188" s="5">
        <v>80</v>
      </c>
      <c r="H188" s="5">
        <v>80.4</v>
      </c>
      <c r="I188" s="5">
        <v>70</v>
      </c>
      <c r="J188" s="5">
        <v>60</v>
      </c>
      <c r="K188" s="5">
        <v>78.28</v>
      </c>
      <c r="L188" s="5">
        <v>3.04</v>
      </c>
      <c r="M188" s="5">
        <v>0</v>
      </c>
      <c r="N188" s="5">
        <v>337</v>
      </c>
      <c r="O188" s="5">
        <f t="shared" si="8"/>
        <v>158</v>
      </c>
      <c r="P188" s="7">
        <f t="shared" si="9"/>
        <v>0.468842729970326</v>
      </c>
      <c r="Q188" s="5">
        <f t="shared" si="10"/>
        <v>187</v>
      </c>
      <c r="R188" s="8">
        <f t="shared" si="11"/>
        <v>0.554896142433234</v>
      </c>
    </row>
    <row r="189" spans="1:18">
      <c r="A189" s="38">
        <v>34</v>
      </c>
      <c r="B189" s="34" t="s">
        <v>1043</v>
      </c>
      <c r="C189" s="5" t="s">
        <v>1044</v>
      </c>
      <c r="D189" s="5">
        <v>2025</v>
      </c>
      <c r="E189" s="5" t="s">
        <v>20</v>
      </c>
      <c r="F189" s="5" t="s">
        <v>725</v>
      </c>
      <c r="G189" s="5">
        <v>86</v>
      </c>
      <c r="H189" s="5">
        <v>79.1</v>
      </c>
      <c r="I189" s="5">
        <v>70</v>
      </c>
      <c r="J189" s="5">
        <v>60</v>
      </c>
      <c r="K189" s="5">
        <v>78.27</v>
      </c>
      <c r="L189" s="5">
        <v>2.91</v>
      </c>
      <c r="M189" s="5">
        <v>0</v>
      </c>
      <c r="N189" s="5">
        <v>337</v>
      </c>
      <c r="O189" s="5">
        <f t="shared" si="8"/>
        <v>188</v>
      </c>
      <c r="P189" s="7">
        <f t="shared" si="9"/>
        <v>0.55786350148368</v>
      </c>
      <c r="Q189" s="5">
        <f t="shared" si="10"/>
        <v>188</v>
      </c>
      <c r="R189" s="8">
        <f t="shared" si="11"/>
        <v>0.55786350148368</v>
      </c>
    </row>
    <row r="190" spans="1:18">
      <c r="A190" s="31">
        <v>40</v>
      </c>
      <c r="B190" s="34" t="s">
        <v>1045</v>
      </c>
      <c r="C190" s="31" t="s">
        <v>1046</v>
      </c>
      <c r="D190" s="31">
        <v>2025</v>
      </c>
      <c r="E190" s="31" t="s">
        <v>20</v>
      </c>
      <c r="F190" s="31" t="s">
        <v>673</v>
      </c>
      <c r="G190" s="31">
        <v>83.5</v>
      </c>
      <c r="H190" s="31">
        <v>79.4</v>
      </c>
      <c r="I190" s="31">
        <v>70</v>
      </c>
      <c r="J190" s="31">
        <v>62</v>
      </c>
      <c r="K190" s="31">
        <f>SUM(G190*0.15+H190*0.7+I190*0.1+J190*0.05)</f>
        <v>78.205</v>
      </c>
      <c r="L190" s="31">
        <v>2.94</v>
      </c>
      <c r="M190" s="31">
        <v>0</v>
      </c>
      <c r="N190" s="5">
        <v>337</v>
      </c>
      <c r="O190" s="5">
        <f t="shared" si="8"/>
        <v>179</v>
      </c>
      <c r="P190" s="7">
        <f t="shared" si="9"/>
        <v>0.531157270029674</v>
      </c>
      <c r="Q190" s="5">
        <f t="shared" si="10"/>
        <v>189</v>
      </c>
      <c r="R190" s="8">
        <f t="shared" si="11"/>
        <v>0.560830860534125</v>
      </c>
    </row>
    <row r="191" spans="1:18">
      <c r="A191" s="31">
        <v>12</v>
      </c>
      <c r="B191" s="34" t="s">
        <v>1047</v>
      </c>
      <c r="C191" s="31" t="s">
        <v>1048</v>
      </c>
      <c r="D191" s="31">
        <v>2025</v>
      </c>
      <c r="E191" s="31" t="s">
        <v>20</v>
      </c>
      <c r="F191" s="31" t="s">
        <v>673</v>
      </c>
      <c r="G191" s="31">
        <v>80.5</v>
      </c>
      <c r="H191" s="31">
        <v>80.1</v>
      </c>
      <c r="I191" s="31">
        <v>70</v>
      </c>
      <c r="J191" s="31">
        <v>60</v>
      </c>
      <c r="K191" s="31">
        <f>SUM(G191*0.15+H191*0.7+I191*0.1+J191*0.05)</f>
        <v>78.145</v>
      </c>
      <c r="L191" s="31">
        <v>3.01</v>
      </c>
      <c r="M191" s="31">
        <v>0</v>
      </c>
      <c r="N191" s="5">
        <v>337</v>
      </c>
      <c r="O191" s="5">
        <f t="shared" si="8"/>
        <v>164</v>
      </c>
      <c r="P191" s="7">
        <f t="shared" si="9"/>
        <v>0.486646884272997</v>
      </c>
      <c r="Q191" s="5">
        <f t="shared" si="10"/>
        <v>190</v>
      </c>
      <c r="R191" s="8">
        <f t="shared" si="11"/>
        <v>0.56379821958457</v>
      </c>
    </row>
    <row r="192" spans="1:18">
      <c r="A192" s="31">
        <v>26</v>
      </c>
      <c r="B192" s="34" t="s">
        <v>1049</v>
      </c>
      <c r="C192" s="31" t="s">
        <v>1050</v>
      </c>
      <c r="D192" s="31">
        <v>2025</v>
      </c>
      <c r="E192" s="31" t="s">
        <v>20</v>
      </c>
      <c r="F192" s="31" t="s">
        <v>673</v>
      </c>
      <c r="G192" s="31">
        <v>80.5</v>
      </c>
      <c r="H192" s="31">
        <v>79.9</v>
      </c>
      <c r="I192" s="31">
        <v>70</v>
      </c>
      <c r="J192" s="31">
        <v>62.5</v>
      </c>
      <c r="K192" s="31">
        <f>SUM(G192*0.15+H192*0.7+I192*0.1+J192*0.05)</f>
        <v>78.13</v>
      </c>
      <c r="L192" s="31">
        <v>2.99</v>
      </c>
      <c r="M192" s="31">
        <v>0</v>
      </c>
      <c r="N192" s="5">
        <v>337</v>
      </c>
      <c r="O192" s="5">
        <f t="shared" si="8"/>
        <v>168</v>
      </c>
      <c r="P192" s="7">
        <f t="shared" si="9"/>
        <v>0.498516320474777</v>
      </c>
      <c r="Q192" s="5">
        <f t="shared" si="10"/>
        <v>191</v>
      </c>
      <c r="R192" s="8">
        <f t="shared" si="11"/>
        <v>0.566765578635015</v>
      </c>
    </row>
    <row r="193" spans="1:18">
      <c r="A193" s="5">
        <v>18</v>
      </c>
      <c r="B193" s="34" t="s">
        <v>1051</v>
      </c>
      <c r="C193" s="34" t="s">
        <v>1052</v>
      </c>
      <c r="D193" s="5">
        <v>2025</v>
      </c>
      <c r="E193" s="5" t="s">
        <v>20</v>
      </c>
      <c r="F193" s="5" t="s">
        <v>693</v>
      </c>
      <c r="G193" s="11">
        <v>80</v>
      </c>
      <c r="H193" s="5">
        <v>80.1</v>
      </c>
      <c r="I193" s="5">
        <v>70</v>
      </c>
      <c r="J193" s="5">
        <v>60</v>
      </c>
      <c r="K193" s="5">
        <f>H193*0.7+G193*0.15+I193*0.1+J193*0.05</f>
        <v>78.07</v>
      </c>
      <c r="L193" s="5">
        <f>(H193-50)/10</f>
        <v>3.01</v>
      </c>
      <c r="M193" s="5">
        <v>1</v>
      </c>
      <c r="N193" s="5">
        <v>337</v>
      </c>
      <c r="O193" s="5">
        <f t="shared" si="8"/>
        <v>164</v>
      </c>
      <c r="P193" s="7">
        <f t="shared" si="9"/>
        <v>0.486646884272997</v>
      </c>
      <c r="Q193" s="5">
        <f t="shared" si="10"/>
        <v>192</v>
      </c>
      <c r="R193" s="8">
        <f t="shared" si="11"/>
        <v>0.56973293768546</v>
      </c>
    </row>
    <row r="194" spans="1:18">
      <c r="A194" s="5">
        <v>28</v>
      </c>
      <c r="B194" s="41" t="s">
        <v>1053</v>
      </c>
      <c r="C194" s="41" t="s">
        <v>1054</v>
      </c>
      <c r="D194" s="5">
        <v>2025</v>
      </c>
      <c r="E194" s="5" t="s">
        <v>20</v>
      </c>
      <c r="F194" s="5" t="s">
        <v>760</v>
      </c>
      <c r="G194" s="5">
        <v>80</v>
      </c>
      <c r="H194" s="5">
        <v>79.9</v>
      </c>
      <c r="I194" s="5">
        <v>70</v>
      </c>
      <c r="J194" s="5">
        <v>61.5</v>
      </c>
      <c r="K194" s="5">
        <v>78.005</v>
      </c>
      <c r="L194" s="5">
        <v>2.99</v>
      </c>
      <c r="M194" s="5">
        <v>0</v>
      </c>
      <c r="N194" s="5">
        <v>337</v>
      </c>
      <c r="O194" s="5">
        <f t="shared" ref="O194:O257" si="12">RANK(L194,$L$2:$L$500)</f>
        <v>168</v>
      </c>
      <c r="P194" s="7">
        <f t="shared" ref="P194:P257" si="13">O194/N194</f>
        <v>0.498516320474777</v>
      </c>
      <c r="Q194" s="5">
        <f t="shared" ref="Q194:Q257" si="14">RANK(K194,$K$2:$K$500)</f>
        <v>193</v>
      </c>
      <c r="R194" s="8">
        <f t="shared" ref="R194:R211" si="15">Q194/N194</f>
        <v>0.572700296735905</v>
      </c>
    </row>
    <row r="195" spans="1:18">
      <c r="A195" s="5">
        <v>12</v>
      </c>
      <c r="B195" s="32" t="s">
        <v>1055</v>
      </c>
      <c r="C195" s="16" t="s">
        <v>1056</v>
      </c>
      <c r="D195" s="33">
        <v>2026</v>
      </c>
      <c r="E195" s="33" t="s">
        <v>20</v>
      </c>
      <c r="F195" s="33" t="s">
        <v>701</v>
      </c>
      <c r="G195" s="33">
        <v>80</v>
      </c>
      <c r="H195" s="33">
        <v>80</v>
      </c>
      <c r="I195" s="33">
        <v>70</v>
      </c>
      <c r="J195" s="33">
        <v>60</v>
      </c>
      <c r="K195" s="33">
        <v>78</v>
      </c>
      <c r="L195" s="33">
        <v>3</v>
      </c>
      <c r="M195" s="33">
        <v>1</v>
      </c>
      <c r="N195" s="5">
        <v>337</v>
      </c>
      <c r="O195" s="5">
        <f t="shared" si="12"/>
        <v>167</v>
      </c>
      <c r="P195" s="7">
        <f t="shared" si="13"/>
        <v>0.495548961424332</v>
      </c>
      <c r="Q195" s="5">
        <f t="shared" si="14"/>
        <v>194</v>
      </c>
      <c r="R195" s="8">
        <f t="shared" si="15"/>
        <v>0.57566765578635</v>
      </c>
    </row>
    <row r="196" spans="1:18">
      <c r="A196" s="5">
        <v>25</v>
      </c>
      <c r="B196" s="36" t="s">
        <v>1057</v>
      </c>
      <c r="C196" s="35" t="s">
        <v>1058</v>
      </c>
      <c r="D196" s="5">
        <v>2025</v>
      </c>
      <c r="E196" s="5" t="s">
        <v>20</v>
      </c>
      <c r="F196" s="5" t="s">
        <v>696</v>
      </c>
      <c r="G196" s="5">
        <v>88</v>
      </c>
      <c r="H196" s="5">
        <v>77.8</v>
      </c>
      <c r="I196" s="5">
        <v>70</v>
      </c>
      <c r="J196" s="5">
        <v>65.5</v>
      </c>
      <c r="K196" s="5">
        <v>77.935</v>
      </c>
      <c r="L196" s="5">
        <v>2.78</v>
      </c>
      <c r="M196" s="5">
        <v>0</v>
      </c>
      <c r="N196" s="5">
        <v>337</v>
      </c>
      <c r="O196" s="5">
        <f t="shared" si="12"/>
        <v>215</v>
      </c>
      <c r="P196" s="7">
        <f t="shared" si="13"/>
        <v>0.637982195845697</v>
      </c>
      <c r="Q196" s="5">
        <f t="shared" si="14"/>
        <v>195</v>
      </c>
      <c r="R196" s="8">
        <f t="shared" si="15"/>
        <v>0.578635014836795</v>
      </c>
    </row>
    <row r="197" spans="1:18">
      <c r="A197" s="5">
        <v>18</v>
      </c>
      <c r="B197" s="32" t="s">
        <v>1059</v>
      </c>
      <c r="C197" s="33" t="s">
        <v>1060</v>
      </c>
      <c r="D197" s="33">
        <v>2025</v>
      </c>
      <c r="E197" s="33" t="s">
        <v>20</v>
      </c>
      <c r="F197" s="33" t="s">
        <v>680</v>
      </c>
      <c r="G197" s="33">
        <v>85</v>
      </c>
      <c r="H197" s="33">
        <v>78.8</v>
      </c>
      <c r="I197" s="33">
        <v>70</v>
      </c>
      <c r="J197" s="33">
        <v>60</v>
      </c>
      <c r="K197" s="33">
        <v>77.91</v>
      </c>
      <c r="L197" s="33">
        <v>2.88</v>
      </c>
      <c r="M197" s="33">
        <v>0</v>
      </c>
      <c r="N197" s="5">
        <v>337</v>
      </c>
      <c r="O197" s="5">
        <f t="shared" si="12"/>
        <v>195</v>
      </c>
      <c r="P197" s="7">
        <f t="shared" si="13"/>
        <v>0.578635014836795</v>
      </c>
      <c r="Q197" s="5">
        <f t="shared" si="14"/>
        <v>196</v>
      </c>
      <c r="R197" s="8">
        <f t="shared" si="15"/>
        <v>0.58160237388724</v>
      </c>
    </row>
    <row r="198" spans="1:18">
      <c r="A198" s="38">
        <v>37</v>
      </c>
      <c r="B198" s="36" t="s">
        <v>1061</v>
      </c>
      <c r="C198" s="35" t="s">
        <v>1062</v>
      </c>
      <c r="D198" s="5">
        <v>2025</v>
      </c>
      <c r="E198" s="35" t="s">
        <v>20</v>
      </c>
      <c r="F198" s="35" t="s">
        <v>725</v>
      </c>
      <c r="G198" s="5">
        <v>84</v>
      </c>
      <c r="H198" s="5">
        <v>79.3</v>
      </c>
      <c r="I198" s="5">
        <v>70.5</v>
      </c>
      <c r="J198" s="5">
        <v>61.5</v>
      </c>
      <c r="K198" s="5">
        <v>77.795</v>
      </c>
      <c r="L198" s="5">
        <v>2.93</v>
      </c>
      <c r="M198" s="5">
        <v>1</v>
      </c>
      <c r="N198" s="5">
        <v>337</v>
      </c>
      <c r="O198" s="5">
        <f t="shared" si="12"/>
        <v>182</v>
      </c>
      <c r="P198" s="7">
        <f t="shared" si="13"/>
        <v>0.540059347181009</v>
      </c>
      <c r="Q198" s="5">
        <f t="shared" si="14"/>
        <v>197</v>
      </c>
      <c r="R198" s="8">
        <f t="shared" si="15"/>
        <v>0.584569732937685</v>
      </c>
    </row>
    <row r="199" spans="1:18">
      <c r="A199" s="31">
        <v>11</v>
      </c>
      <c r="B199" s="34" t="s">
        <v>1063</v>
      </c>
      <c r="C199" s="31" t="s">
        <v>1064</v>
      </c>
      <c r="D199" s="31">
        <v>2025</v>
      </c>
      <c r="E199" s="31" t="s">
        <v>20</v>
      </c>
      <c r="F199" s="31" t="s">
        <v>673</v>
      </c>
      <c r="G199" s="31">
        <v>80.5</v>
      </c>
      <c r="H199" s="31">
        <v>79.5</v>
      </c>
      <c r="I199" s="31">
        <v>70</v>
      </c>
      <c r="J199" s="31">
        <v>60</v>
      </c>
      <c r="K199" s="31">
        <f>SUM(G199*0.15+H199*0.7+I199*0.1+J199*0.05)</f>
        <v>77.725</v>
      </c>
      <c r="L199" s="31">
        <v>2.95</v>
      </c>
      <c r="M199" s="31">
        <v>0</v>
      </c>
      <c r="N199" s="5">
        <v>337</v>
      </c>
      <c r="O199" s="5">
        <f t="shared" si="12"/>
        <v>176</v>
      </c>
      <c r="P199" s="7">
        <f t="shared" si="13"/>
        <v>0.522255192878338</v>
      </c>
      <c r="Q199" s="5">
        <f t="shared" si="14"/>
        <v>198</v>
      </c>
      <c r="R199" s="8">
        <f t="shared" si="15"/>
        <v>0.587537091988131</v>
      </c>
    </row>
    <row r="200" spans="1:18">
      <c r="A200" s="5">
        <v>3</v>
      </c>
      <c r="B200" s="34" t="s">
        <v>1065</v>
      </c>
      <c r="C200" s="41" t="s">
        <v>1066</v>
      </c>
      <c r="D200" s="5">
        <v>2025</v>
      </c>
      <c r="E200" s="5" t="s">
        <v>20</v>
      </c>
      <c r="F200" s="5" t="s">
        <v>760</v>
      </c>
      <c r="G200" s="5">
        <v>87</v>
      </c>
      <c r="H200" s="5">
        <v>77.3</v>
      </c>
      <c r="I200" s="5">
        <v>70.5</v>
      </c>
      <c r="J200" s="5">
        <v>69.5</v>
      </c>
      <c r="K200" s="5">
        <v>77.685</v>
      </c>
      <c r="L200" s="5">
        <v>2.73</v>
      </c>
      <c r="M200" s="5">
        <v>3</v>
      </c>
      <c r="N200" s="5">
        <v>337</v>
      </c>
      <c r="O200" s="5">
        <f t="shared" si="12"/>
        <v>223</v>
      </c>
      <c r="P200" s="7">
        <f t="shared" si="13"/>
        <v>0.661721068249258</v>
      </c>
      <c r="Q200" s="5">
        <f t="shared" si="14"/>
        <v>199</v>
      </c>
      <c r="R200" s="8">
        <f t="shared" si="15"/>
        <v>0.590504451038576</v>
      </c>
    </row>
    <row r="201" spans="1:18">
      <c r="A201" s="31">
        <v>39</v>
      </c>
      <c r="B201" s="34" t="s">
        <v>1067</v>
      </c>
      <c r="C201" s="31" t="s">
        <v>1068</v>
      </c>
      <c r="D201" s="31">
        <v>2025</v>
      </c>
      <c r="E201" s="31" t="s">
        <v>20</v>
      </c>
      <c r="F201" s="31" t="s">
        <v>673</v>
      </c>
      <c r="G201" s="31">
        <v>81.5</v>
      </c>
      <c r="H201" s="42">
        <v>79</v>
      </c>
      <c r="I201" s="31">
        <v>71.5</v>
      </c>
      <c r="J201" s="31">
        <v>60</v>
      </c>
      <c r="K201" s="31">
        <f>SUM(G201*0.15+H201*0.7+I201*0.1+J201*0.05)</f>
        <v>77.675</v>
      </c>
      <c r="L201" s="31">
        <v>2.9</v>
      </c>
      <c r="M201" s="31">
        <v>0</v>
      </c>
      <c r="N201" s="5">
        <v>337</v>
      </c>
      <c r="O201" s="5">
        <f t="shared" si="12"/>
        <v>190</v>
      </c>
      <c r="P201" s="7">
        <f t="shared" si="13"/>
        <v>0.56379821958457</v>
      </c>
      <c r="Q201" s="5">
        <f t="shared" si="14"/>
        <v>200</v>
      </c>
      <c r="R201" s="8">
        <f t="shared" si="15"/>
        <v>0.593471810089021</v>
      </c>
    </row>
    <row r="202" spans="1:18">
      <c r="A202" s="5">
        <v>33</v>
      </c>
      <c r="B202" s="34" t="s">
        <v>1069</v>
      </c>
      <c r="C202" s="16" t="s">
        <v>1070</v>
      </c>
      <c r="D202" s="33">
        <v>2025</v>
      </c>
      <c r="E202" s="33" t="s">
        <v>20</v>
      </c>
      <c r="F202" s="33" t="s">
        <v>701</v>
      </c>
      <c r="G202" s="16">
        <v>82</v>
      </c>
      <c r="H202" s="33">
        <v>79.2</v>
      </c>
      <c r="I202" s="33">
        <v>70</v>
      </c>
      <c r="J202" s="33">
        <v>60.5</v>
      </c>
      <c r="K202" s="33">
        <v>77.615</v>
      </c>
      <c r="L202" s="33">
        <v>2.92</v>
      </c>
      <c r="M202" s="33">
        <v>1</v>
      </c>
      <c r="N202" s="5">
        <v>337</v>
      </c>
      <c r="O202" s="5">
        <f t="shared" si="12"/>
        <v>184</v>
      </c>
      <c r="P202" s="7">
        <f t="shared" si="13"/>
        <v>0.545994065281899</v>
      </c>
      <c r="Q202" s="5">
        <f t="shared" si="14"/>
        <v>201</v>
      </c>
      <c r="R202" s="8">
        <f t="shared" si="15"/>
        <v>0.596439169139466</v>
      </c>
    </row>
    <row r="203" spans="1:18">
      <c r="A203" s="5">
        <v>40</v>
      </c>
      <c r="B203" s="34" t="s">
        <v>1071</v>
      </c>
      <c r="C203" s="33" t="s">
        <v>1072</v>
      </c>
      <c r="D203" s="33">
        <v>2025</v>
      </c>
      <c r="E203" s="33" t="s">
        <v>20</v>
      </c>
      <c r="F203" s="33" t="s">
        <v>680</v>
      </c>
      <c r="G203" s="33">
        <v>85</v>
      </c>
      <c r="H203" s="33">
        <v>78</v>
      </c>
      <c r="I203" s="33">
        <v>70</v>
      </c>
      <c r="J203" s="33">
        <v>65</v>
      </c>
      <c r="K203" s="33">
        <v>77.6</v>
      </c>
      <c r="L203" s="33">
        <v>2.8</v>
      </c>
      <c r="M203" s="33">
        <v>0</v>
      </c>
      <c r="N203" s="5">
        <v>337</v>
      </c>
      <c r="O203" s="5">
        <f t="shared" si="12"/>
        <v>213</v>
      </c>
      <c r="P203" s="7">
        <f t="shared" si="13"/>
        <v>0.632047477744807</v>
      </c>
      <c r="Q203" s="5">
        <f t="shared" si="14"/>
        <v>202</v>
      </c>
      <c r="R203" s="8">
        <f t="shared" si="15"/>
        <v>0.599406528189911</v>
      </c>
    </row>
    <row r="204" spans="1:18">
      <c r="A204" s="31">
        <v>16</v>
      </c>
      <c r="B204" s="34" t="s">
        <v>1073</v>
      </c>
      <c r="C204" s="31" t="s">
        <v>1074</v>
      </c>
      <c r="D204" s="31">
        <v>2025</v>
      </c>
      <c r="E204" s="31" t="s">
        <v>20</v>
      </c>
      <c r="F204" s="31" t="s">
        <v>673</v>
      </c>
      <c r="G204" s="31">
        <v>83.5</v>
      </c>
      <c r="H204" s="31">
        <v>78.3</v>
      </c>
      <c r="I204" s="31">
        <v>70.5</v>
      </c>
      <c r="J204" s="31">
        <v>63.5</v>
      </c>
      <c r="K204" s="31">
        <f>SUM(G204*0.15+H204*0.7+I204*0.1+J204*0.05)</f>
        <v>77.56</v>
      </c>
      <c r="L204" s="31">
        <v>2.83</v>
      </c>
      <c r="M204" s="31">
        <v>0</v>
      </c>
      <c r="N204" s="5">
        <v>337</v>
      </c>
      <c r="O204" s="5">
        <f t="shared" si="12"/>
        <v>211</v>
      </c>
      <c r="P204" s="7">
        <f t="shared" si="13"/>
        <v>0.626112759643917</v>
      </c>
      <c r="Q204" s="5">
        <f t="shared" si="14"/>
        <v>203</v>
      </c>
      <c r="R204" s="8">
        <f t="shared" si="15"/>
        <v>0.602373887240356</v>
      </c>
    </row>
    <row r="205" spans="1:18">
      <c r="A205" s="5">
        <v>38</v>
      </c>
      <c r="B205" s="34" t="s">
        <v>1075</v>
      </c>
      <c r="C205" s="34" t="s">
        <v>1076</v>
      </c>
      <c r="D205" s="5">
        <v>2025</v>
      </c>
      <c r="E205" s="5" t="s">
        <v>20</v>
      </c>
      <c r="F205" s="5" t="s">
        <v>693</v>
      </c>
      <c r="G205" s="11">
        <v>80</v>
      </c>
      <c r="H205" s="5">
        <v>78.8</v>
      </c>
      <c r="I205" s="5">
        <v>73</v>
      </c>
      <c r="J205" s="5">
        <v>61.5</v>
      </c>
      <c r="K205" s="5">
        <f>H205*0.7+G205*0.15+I205*0.1+J205*0.05</f>
        <v>77.535</v>
      </c>
      <c r="L205" s="5">
        <f>(H205-50)/10</f>
        <v>2.88</v>
      </c>
      <c r="M205" s="5">
        <v>0</v>
      </c>
      <c r="N205" s="5">
        <v>337</v>
      </c>
      <c r="O205" s="5">
        <f t="shared" si="12"/>
        <v>195</v>
      </c>
      <c r="P205" s="7">
        <f t="shared" si="13"/>
        <v>0.578635014836795</v>
      </c>
      <c r="Q205" s="5">
        <f t="shared" si="14"/>
        <v>204</v>
      </c>
      <c r="R205" s="8">
        <f t="shared" si="15"/>
        <v>0.605341246290801</v>
      </c>
    </row>
    <row r="206" spans="1:18">
      <c r="A206" s="5">
        <v>3</v>
      </c>
      <c r="B206" s="34" t="s">
        <v>1077</v>
      </c>
      <c r="C206" s="34" t="s">
        <v>1078</v>
      </c>
      <c r="D206" s="5">
        <v>2025</v>
      </c>
      <c r="E206" s="5" t="s">
        <v>20</v>
      </c>
      <c r="F206" s="5" t="s">
        <v>693</v>
      </c>
      <c r="G206" s="11">
        <v>85</v>
      </c>
      <c r="H206" s="5">
        <v>78</v>
      </c>
      <c r="I206" s="5">
        <v>70.5</v>
      </c>
      <c r="J206" s="5">
        <v>62.5</v>
      </c>
      <c r="K206" s="5">
        <f>H206*0.7+G206*0.15+I206*0.1+J206*0.05</f>
        <v>77.525</v>
      </c>
      <c r="L206" s="5">
        <f>(H206-50)/10</f>
        <v>2.8</v>
      </c>
      <c r="M206" s="5">
        <v>0</v>
      </c>
      <c r="N206" s="5">
        <v>337</v>
      </c>
      <c r="O206" s="5">
        <f t="shared" si="12"/>
        <v>213</v>
      </c>
      <c r="P206" s="7">
        <f t="shared" si="13"/>
        <v>0.632047477744807</v>
      </c>
      <c r="Q206" s="5">
        <f t="shared" si="14"/>
        <v>205</v>
      </c>
      <c r="R206" s="8">
        <f t="shared" si="15"/>
        <v>0.608308605341246</v>
      </c>
    </row>
    <row r="207" spans="1:18">
      <c r="A207" s="5">
        <v>41</v>
      </c>
      <c r="B207" s="34" t="s">
        <v>1079</v>
      </c>
      <c r="C207" s="34" t="s">
        <v>1080</v>
      </c>
      <c r="D207" s="5">
        <v>2025</v>
      </c>
      <c r="E207" s="5" t="s">
        <v>20</v>
      </c>
      <c r="F207" s="5" t="s">
        <v>693</v>
      </c>
      <c r="G207" s="11">
        <v>82</v>
      </c>
      <c r="H207" s="5">
        <v>78.7</v>
      </c>
      <c r="I207" s="5">
        <v>70</v>
      </c>
      <c r="J207" s="5">
        <v>62.5</v>
      </c>
      <c r="K207" s="5">
        <f>H207*0.7+G207*0.15+I207*0.1+J207*0.05</f>
        <v>77.515</v>
      </c>
      <c r="L207" s="5">
        <f>(H207-50)/10</f>
        <v>2.87</v>
      </c>
      <c r="M207" s="5">
        <v>0</v>
      </c>
      <c r="N207" s="5">
        <v>337</v>
      </c>
      <c r="O207" s="5">
        <f t="shared" si="12"/>
        <v>200</v>
      </c>
      <c r="P207" s="7">
        <f t="shared" si="13"/>
        <v>0.593471810089021</v>
      </c>
      <c r="Q207" s="5">
        <f t="shared" si="14"/>
        <v>206</v>
      </c>
      <c r="R207" s="8">
        <f t="shared" si="15"/>
        <v>0.611275964391691</v>
      </c>
    </row>
    <row r="208" spans="1:18">
      <c r="A208" s="5">
        <v>25</v>
      </c>
      <c r="B208" s="34" t="s">
        <v>1081</v>
      </c>
      <c r="C208" s="34" t="s">
        <v>1082</v>
      </c>
      <c r="D208" s="5">
        <v>2025</v>
      </c>
      <c r="E208" s="5" t="s">
        <v>20</v>
      </c>
      <c r="F208" s="5" t="s">
        <v>693</v>
      </c>
      <c r="G208" s="11">
        <v>80</v>
      </c>
      <c r="H208" s="5">
        <v>79.3</v>
      </c>
      <c r="I208" s="5">
        <v>70</v>
      </c>
      <c r="J208" s="5">
        <v>60</v>
      </c>
      <c r="K208" s="5">
        <f>H208*0.7+G208*0.15+I208*0.1+J208*0.05</f>
        <v>77.51</v>
      </c>
      <c r="L208" s="5">
        <f>(H208-50)/10</f>
        <v>2.93</v>
      </c>
      <c r="M208" s="5">
        <v>0</v>
      </c>
      <c r="N208" s="5">
        <v>337</v>
      </c>
      <c r="O208" s="5">
        <f t="shared" si="12"/>
        <v>182</v>
      </c>
      <c r="P208" s="7">
        <f t="shared" si="13"/>
        <v>0.540059347181009</v>
      </c>
      <c r="Q208" s="5">
        <f t="shared" si="14"/>
        <v>207</v>
      </c>
      <c r="R208" s="8">
        <f t="shared" si="15"/>
        <v>0.614243323442137</v>
      </c>
    </row>
    <row r="209" spans="1:18">
      <c r="A209" s="31">
        <v>28</v>
      </c>
      <c r="B209" s="34" t="s">
        <v>1083</v>
      </c>
      <c r="C209" s="31" t="s">
        <v>1084</v>
      </c>
      <c r="D209" s="31">
        <v>2025</v>
      </c>
      <c r="E209" s="31" t="s">
        <v>20</v>
      </c>
      <c r="F209" s="31" t="s">
        <v>673</v>
      </c>
      <c r="G209" s="31">
        <v>87.5</v>
      </c>
      <c r="H209" s="42">
        <v>77</v>
      </c>
      <c r="I209" s="31">
        <v>70</v>
      </c>
      <c r="J209" s="31">
        <v>69.5</v>
      </c>
      <c r="K209" s="31">
        <f>SUM(G209*0.15+H209*0.7+I209*0.1+J209*0.05)</f>
        <v>77.5</v>
      </c>
      <c r="L209" s="31">
        <v>2.7</v>
      </c>
      <c r="M209" s="31">
        <v>0</v>
      </c>
      <c r="N209" s="5">
        <v>337</v>
      </c>
      <c r="O209" s="5">
        <f t="shared" si="12"/>
        <v>237</v>
      </c>
      <c r="P209" s="7">
        <f t="shared" si="13"/>
        <v>0.70326409495549</v>
      </c>
      <c r="Q209" s="5">
        <f t="shared" si="14"/>
        <v>208</v>
      </c>
      <c r="R209" s="8">
        <f t="shared" si="15"/>
        <v>0.617210682492582</v>
      </c>
    </row>
    <row r="210" spans="1:18">
      <c r="A210" s="5">
        <v>7</v>
      </c>
      <c r="B210" s="34" t="s">
        <v>1085</v>
      </c>
      <c r="C210" s="41" t="s">
        <v>1086</v>
      </c>
      <c r="D210" s="5">
        <v>2025</v>
      </c>
      <c r="E210" s="5" t="s">
        <v>20</v>
      </c>
      <c r="F210" s="5" t="s">
        <v>760</v>
      </c>
      <c r="G210" s="5">
        <v>82</v>
      </c>
      <c r="H210" s="5">
        <v>78.7</v>
      </c>
      <c r="I210" s="5">
        <v>70.5</v>
      </c>
      <c r="J210" s="5">
        <v>61</v>
      </c>
      <c r="K210" s="5">
        <v>77.49</v>
      </c>
      <c r="L210" s="5">
        <v>2.87</v>
      </c>
      <c r="M210" s="5">
        <v>0</v>
      </c>
      <c r="N210" s="5">
        <v>337</v>
      </c>
      <c r="O210" s="5">
        <f t="shared" si="12"/>
        <v>200</v>
      </c>
      <c r="P210" s="7">
        <f t="shared" si="13"/>
        <v>0.593471810089021</v>
      </c>
      <c r="Q210" s="5">
        <f t="shared" si="14"/>
        <v>209</v>
      </c>
      <c r="R210" s="8">
        <f t="shared" si="15"/>
        <v>0.620178041543027</v>
      </c>
    </row>
    <row r="211" spans="1:18">
      <c r="A211" s="5">
        <v>11</v>
      </c>
      <c r="B211" s="34" t="s">
        <v>1087</v>
      </c>
      <c r="C211" s="16" t="s">
        <v>1088</v>
      </c>
      <c r="D211" s="33">
        <v>2025</v>
      </c>
      <c r="E211" s="33" t="s">
        <v>20</v>
      </c>
      <c r="F211" s="33" t="s">
        <v>701</v>
      </c>
      <c r="G211" s="33">
        <v>80.5</v>
      </c>
      <c r="H211" s="33">
        <v>79</v>
      </c>
      <c r="I211" s="33">
        <v>70</v>
      </c>
      <c r="J211" s="33">
        <v>60</v>
      </c>
      <c r="K211" s="33">
        <v>77.375</v>
      </c>
      <c r="L211" s="33">
        <v>2.9</v>
      </c>
      <c r="M211" s="33">
        <v>0</v>
      </c>
      <c r="N211" s="5">
        <v>337</v>
      </c>
      <c r="O211" s="5">
        <f t="shared" si="12"/>
        <v>190</v>
      </c>
      <c r="P211" s="7">
        <f t="shared" si="13"/>
        <v>0.56379821958457</v>
      </c>
      <c r="Q211" s="5">
        <f t="shared" si="14"/>
        <v>210</v>
      </c>
      <c r="R211" s="8">
        <f t="shared" si="15"/>
        <v>0.623145400593472</v>
      </c>
    </row>
    <row r="212" spans="1:18">
      <c r="A212" s="5">
        <v>38</v>
      </c>
      <c r="B212" s="34" t="s">
        <v>1089</v>
      </c>
      <c r="C212" s="16" t="s">
        <v>1090</v>
      </c>
      <c r="D212" s="33">
        <v>2025</v>
      </c>
      <c r="E212" s="33" t="s">
        <v>20</v>
      </c>
      <c r="F212" s="33" t="s">
        <v>701</v>
      </c>
      <c r="G212" s="16">
        <v>82</v>
      </c>
      <c r="H212" s="33">
        <v>78.6</v>
      </c>
      <c r="I212" s="45">
        <v>70.5</v>
      </c>
      <c r="J212" s="33">
        <v>60</v>
      </c>
      <c r="K212" s="33">
        <v>77.37</v>
      </c>
      <c r="L212" s="33">
        <v>2.86</v>
      </c>
      <c r="M212" s="33">
        <v>0</v>
      </c>
      <c r="N212" s="5">
        <v>337</v>
      </c>
      <c r="O212" s="5">
        <f t="shared" si="12"/>
        <v>203</v>
      </c>
      <c r="P212" s="7">
        <f t="shared" si="13"/>
        <v>0.602373887240356</v>
      </c>
      <c r="Q212" s="5">
        <f t="shared" si="14"/>
        <v>211</v>
      </c>
      <c r="R212" s="8" t="e">
        <f>Q212/M217</f>
        <v>#DIV/0!</v>
      </c>
    </row>
    <row r="213" spans="1:18">
      <c r="A213" s="5">
        <v>1</v>
      </c>
      <c r="B213" s="34" t="s">
        <v>1091</v>
      </c>
      <c r="C213" s="16" t="s">
        <v>1092</v>
      </c>
      <c r="D213" s="33">
        <v>2025</v>
      </c>
      <c r="E213" s="33" t="s">
        <v>20</v>
      </c>
      <c r="F213" s="33" t="s">
        <v>701</v>
      </c>
      <c r="G213" s="33">
        <v>89</v>
      </c>
      <c r="H213" s="33">
        <v>76.9</v>
      </c>
      <c r="I213" s="33">
        <v>70.5</v>
      </c>
      <c r="J213" s="33">
        <v>62</v>
      </c>
      <c r="K213" s="33">
        <v>77.33</v>
      </c>
      <c r="L213" s="33">
        <v>2.69</v>
      </c>
      <c r="M213" s="33">
        <v>1</v>
      </c>
      <c r="N213" s="5">
        <v>337</v>
      </c>
      <c r="O213" s="5">
        <f t="shared" si="12"/>
        <v>243</v>
      </c>
      <c r="P213" s="7">
        <f t="shared" si="13"/>
        <v>0.72106824925816</v>
      </c>
      <c r="Q213" s="5">
        <f t="shared" si="14"/>
        <v>212</v>
      </c>
      <c r="R213" s="8">
        <f t="shared" ref="R213:R276" si="16">Q213/N213</f>
        <v>0.629080118694362</v>
      </c>
    </row>
    <row r="214" spans="1:18">
      <c r="A214" s="38">
        <v>12</v>
      </c>
      <c r="B214" s="34" t="s">
        <v>1093</v>
      </c>
      <c r="C214" s="5" t="s">
        <v>1094</v>
      </c>
      <c r="D214" s="5">
        <v>2025</v>
      </c>
      <c r="E214" s="5" t="s">
        <v>20</v>
      </c>
      <c r="F214" s="5" t="s">
        <v>725</v>
      </c>
      <c r="G214" s="5">
        <v>80</v>
      </c>
      <c r="H214" s="5">
        <v>79</v>
      </c>
      <c r="I214" s="5">
        <v>70</v>
      </c>
      <c r="J214" s="5">
        <v>60</v>
      </c>
      <c r="K214" s="5">
        <v>77.3</v>
      </c>
      <c r="L214" s="5">
        <v>2.9</v>
      </c>
      <c r="M214" s="5">
        <v>0</v>
      </c>
      <c r="N214" s="5">
        <v>337</v>
      </c>
      <c r="O214" s="5">
        <f t="shared" si="12"/>
        <v>190</v>
      </c>
      <c r="P214" s="7">
        <f t="shared" si="13"/>
        <v>0.56379821958457</v>
      </c>
      <c r="Q214" s="5">
        <f t="shared" si="14"/>
        <v>213</v>
      </c>
      <c r="R214" s="8">
        <f t="shared" si="16"/>
        <v>0.632047477744807</v>
      </c>
    </row>
    <row r="215" spans="1:18">
      <c r="A215" s="5">
        <v>5</v>
      </c>
      <c r="B215" s="34" t="s">
        <v>1095</v>
      </c>
      <c r="C215" s="33" t="s">
        <v>1096</v>
      </c>
      <c r="D215" s="33">
        <v>2025</v>
      </c>
      <c r="E215" s="33" t="s">
        <v>20</v>
      </c>
      <c r="F215" s="33" t="s">
        <v>680</v>
      </c>
      <c r="G215" s="33">
        <v>80</v>
      </c>
      <c r="H215" s="33">
        <v>78.9</v>
      </c>
      <c r="I215" s="33">
        <v>70</v>
      </c>
      <c r="J215" s="33">
        <v>60.5</v>
      </c>
      <c r="K215" s="33">
        <v>77.255</v>
      </c>
      <c r="L215" s="33">
        <v>2.89</v>
      </c>
      <c r="M215" s="33">
        <v>0</v>
      </c>
      <c r="N215" s="5">
        <v>337</v>
      </c>
      <c r="O215" s="5">
        <f t="shared" si="12"/>
        <v>194</v>
      </c>
      <c r="P215" s="7">
        <f t="shared" si="13"/>
        <v>0.57566765578635</v>
      </c>
      <c r="Q215" s="5">
        <f t="shared" si="14"/>
        <v>214</v>
      </c>
      <c r="R215" s="8">
        <f t="shared" si="16"/>
        <v>0.635014836795252</v>
      </c>
    </row>
    <row r="216" spans="1:18">
      <c r="A216" s="31">
        <v>30</v>
      </c>
      <c r="B216" s="34" t="s">
        <v>1097</v>
      </c>
      <c r="C216" s="31" t="s">
        <v>1098</v>
      </c>
      <c r="D216" s="31">
        <v>2025</v>
      </c>
      <c r="E216" s="31" t="s">
        <v>20</v>
      </c>
      <c r="F216" s="31" t="s">
        <v>673</v>
      </c>
      <c r="G216" s="31">
        <v>80.5</v>
      </c>
      <c r="H216" s="31">
        <v>78.8</v>
      </c>
      <c r="I216" s="31">
        <v>70</v>
      </c>
      <c r="J216" s="31">
        <v>60</v>
      </c>
      <c r="K216" s="31">
        <f>SUM(G216*0.15+H216*0.7+I216*0.1+J216*0.05)</f>
        <v>77.235</v>
      </c>
      <c r="L216" s="31">
        <v>2.88</v>
      </c>
      <c r="M216" s="31">
        <v>0</v>
      </c>
      <c r="N216" s="5">
        <v>337</v>
      </c>
      <c r="O216" s="5">
        <f t="shared" si="12"/>
        <v>195</v>
      </c>
      <c r="P216" s="7">
        <f t="shared" si="13"/>
        <v>0.578635014836795</v>
      </c>
      <c r="Q216" s="5">
        <f t="shared" si="14"/>
        <v>215</v>
      </c>
      <c r="R216" s="8">
        <f t="shared" si="16"/>
        <v>0.637982195845697</v>
      </c>
    </row>
    <row r="217" spans="1:18">
      <c r="A217" s="5">
        <v>34</v>
      </c>
      <c r="B217" s="34" t="s">
        <v>1099</v>
      </c>
      <c r="C217" s="33" t="s">
        <v>1100</v>
      </c>
      <c r="D217" s="33">
        <v>2025</v>
      </c>
      <c r="E217" s="33" t="s">
        <v>20</v>
      </c>
      <c r="F217" s="33" t="s">
        <v>680</v>
      </c>
      <c r="G217" s="33">
        <v>81</v>
      </c>
      <c r="H217" s="33">
        <v>78.4</v>
      </c>
      <c r="I217" s="33">
        <v>71.5</v>
      </c>
      <c r="J217" s="33">
        <v>60.5</v>
      </c>
      <c r="K217" s="33">
        <v>77.205</v>
      </c>
      <c r="L217" s="33">
        <v>2.84</v>
      </c>
      <c r="M217" s="33">
        <v>0</v>
      </c>
      <c r="N217" s="5">
        <v>337</v>
      </c>
      <c r="O217" s="5">
        <f t="shared" si="12"/>
        <v>209</v>
      </c>
      <c r="P217" s="7">
        <f t="shared" si="13"/>
        <v>0.620178041543027</v>
      </c>
      <c r="Q217" s="5">
        <f t="shared" si="14"/>
        <v>216</v>
      </c>
      <c r="R217" s="8">
        <f t="shared" si="16"/>
        <v>0.640949554896142</v>
      </c>
    </row>
    <row r="218" spans="1:18">
      <c r="A218" s="5">
        <v>23</v>
      </c>
      <c r="B218" s="34" t="s">
        <v>1101</v>
      </c>
      <c r="C218" s="30" t="s">
        <v>1102</v>
      </c>
      <c r="D218" s="5">
        <v>2025</v>
      </c>
      <c r="E218" s="5" t="s">
        <v>20</v>
      </c>
      <c r="F218" s="5" t="s">
        <v>664</v>
      </c>
      <c r="G218" s="5">
        <v>87</v>
      </c>
      <c r="H218" s="5">
        <v>77.3</v>
      </c>
      <c r="I218" s="5">
        <v>70</v>
      </c>
      <c r="J218" s="5">
        <v>65</v>
      </c>
      <c r="K218" s="5">
        <v>77.2</v>
      </c>
      <c r="L218" s="5">
        <v>2.73</v>
      </c>
      <c r="M218" s="5">
        <v>0</v>
      </c>
      <c r="N218" s="5">
        <v>337</v>
      </c>
      <c r="O218" s="5">
        <f t="shared" si="12"/>
        <v>223</v>
      </c>
      <c r="P218" s="7">
        <f t="shared" si="13"/>
        <v>0.661721068249258</v>
      </c>
      <c r="Q218" s="5">
        <f t="shared" si="14"/>
        <v>217</v>
      </c>
      <c r="R218" s="8">
        <f t="shared" si="16"/>
        <v>0.643916913946588</v>
      </c>
    </row>
    <row r="219" spans="1:18">
      <c r="A219" s="5">
        <v>34</v>
      </c>
      <c r="B219" s="34" t="s">
        <v>1103</v>
      </c>
      <c r="C219" s="30" t="s">
        <v>1104</v>
      </c>
      <c r="D219" s="5">
        <v>2025</v>
      </c>
      <c r="E219" s="5" t="s">
        <v>20</v>
      </c>
      <c r="F219" s="5" t="s">
        <v>664</v>
      </c>
      <c r="G219" s="5">
        <v>81</v>
      </c>
      <c r="H219" s="5">
        <v>78.6</v>
      </c>
      <c r="I219" s="5">
        <v>70</v>
      </c>
      <c r="J219" s="5">
        <v>60.5</v>
      </c>
      <c r="K219" s="5">
        <v>77.2</v>
      </c>
      <c r="L219" s="5">
        <v>2.86</v>
      </c>
      <c r="M219" s="5">
        <v>1</v>
      </c>
      <c r="N219" s="5">
        <v>337</v>
      </c>
      <c r="O219" s="5">
        <f t="shared" si="12"/>
        <v>203</v>
      </c>
      <c r="P219" s="7">
        <f t="shared" si="13"/>
        <v>0.602373887240356</v>
      </c>
      <c r="Q219" s="5">
        <f t="shared" si="14"/>
        <v>217</v>
      </c>
      <c r="R219" s="8">
        <f t="shared" si="16"/>
        <v>0.643916913946588</v>
      </c>
    </row>
    <row r="220" spans="1:18">
      <c r="A220" s="5">
        <v>30</v>
      </c>
      <c r="B220" s="34" t="s">
        <v>1105</v>
      </c>
      <c r="C220" s="33" t="s">
        <v>1106</v>
      </c>
      <c r="D220" s="33">
        <v>2025</v>
      </c>
      <c r="E220" s="33" t="s">
        <v>20</v>
      </c>
      <c r="F220" s="33" t="s">
        <v>680</v>
      </c>
      <c r="G220" s="33">
        <v>84.8</v>
      </c>
      <c r="H220" s="33">
        <v>77</v>
      </c>
      <c r="I220" s="33">
        <v>70</v>
      </c>
      <c r="J220" s="33">
        <v>70.5</v>
      </c>
      <c r="K220" s="33">
        <v>77.2</v>
      </c>
      <c r="L220" s="33">
        <v>2.72</v>
      </c>
      <c r="M220" s="33">
        <v>0</v>
      </c>
      <c r="N220" s="5">
        <v>337</v>
      </c>
      <c r="O220" s="5">
        <f t="shared" si="12"/>
        <v>231</v>
      </c>
      <c r="P220" s="7">
        <f t="shared" si="13"/>
        <v>0.685459940652819</v>
      </c>
      <c r="Q220" s="5">
        <f t="shared" si="14"/>
        <v>217</v>
      </c>
      <c r="R220" s="8">
        <f t="shared" si="16"/>
        <v>0.643916913946588</v>
      </c>
    </row>
    <row r="221" spans="1:18">
      <c r="A221" s="5">
        <v>32</v>
      </c>
      <c r="B221" s="32" t="s">
        <v>1107</v>
      </c>
      <c r="C221" s="16" t="s">
        <v>1108</v>
      </c>
      <c r="D221" s="33">
        <v>2025</v>
      </c>
      <c r="E221" s="33" t="s">
        <v>20</v>
      </c>
      <c r="F221" s="33" t="s">
        <v>701</v>
      </c>
      <c r="G221" s="33">
        <v>80</v>
      </c>
      <c r="H221" s="33">
        <v>78.6</v>
      </c>
      <c r="I221" s="33">
        <v>70</v>
      </c>
      <c r="J221" s="33">
        <v>63</v>
      </c>
      <c r="K221" s="33">
        <v>77.17</v>
      </c>
      <c r="L221" s="33">
        <v>2.86</v>
      </c>
      <c r="M221" s="33">
        <v>1</v>
      </c>
      <c r="N221" s="5">
        <v>337</v>
      </c>
      <c r="O221" s="5">
        <f t="shared" si="12"/>
        <v>203</v>
      </c>
      <c r="P221" s="7">
        <f t="shared" si="13"/>
        <v>0.602373887240356</v>
      </c>
      <c r="Q221" s="5">
        <f t="shared" si="14"/>
        <v>220</v>
      </c>
      <c r="R221" s="8">
        <f t="shared" si="16"/>
        <v>0.652818991097923</v>
      </c>
    </row>
    <row r="222" spans="1:18">
      <c r="A222" s="5">
        <v>2</v>
      </c>
      <c r="B222" s="34" t="s">
        <v>1109</v>
      </c>
      <c r="C222" s="34" t="s">
        <v>1110</v>
      </c>
      <c r="D222" s="5">
        <v>2025</v>
      </c>
      <c r="E222" s="5" t="s">
        <v>20</v>
      </c>
      <c r="F222" s="5" t="s">
        <v>693</v>
      </c>
      <c r="G222" s="11">
        <v>80</v>
      </c>
      <c r="H222" s="5">
        <v>78.6</v>
      </c>
      <c r="I222" s="5">
        <v>71.5</v>
      </c>
      <c r="J222" s="5">
        <v>60</v>
      </c>
      <c r="K222" s="5">
        <f>H222*0.7+G222*0.15+I222*0.1+J222*0.05</f>
        <v>77.17</v>
      </c>
      <c r="L222" s="5">
        <f>(H222-50)/10</f>
        <v>2.86</v>
      </c>
      <c r="M222" s="5">
        <v>1</v>
      </c>
      <c r="N222" s="5">
        <v>337</v>
      </c>
      <c r="O222" s="5">
        <f t="shared" si="12"/>
        <v>203</v>
      </c>
      <c r="P222" s="7">
        <f t="shared" si="13"/>
        <v>0.602373887240356</v>
      </c>
      <c r="Q222" s="5">
        <f t="shared" si="14"/>
        <v>220</v>
      </c>
      <c r="R222" s="8">
        <f t="shared" si="16"/>
        <v>0.652818991097923</v>
      </c>
    </row>
    <row r="223" spans="1:18">
      <c r="A223" s="5">
        <v>28</v>
      </c>
      <c r="B223" s="34" t="s">
        <v>1111</v>
      </c>
      <c r="C223" s="34" t="s">
        <v>1112</v>
      </c>
      <c r="D223" s="5">
        <v>2025</v>
      </c>
      <c r="E223" s="5" t="s">
        <v>20</v>
      </c>
      <c r="F223" s="5" t="s">
        <v>693</v>
      </c>
      <c r="G223" s="11">
        <v>80</v>
      </c>
      <c r="H223" s="5">
        <v>78.8</v>
      </c>
      <c r="I223" s="5">
        <v>70</v>
      </c>
      <c r="J223" s="5">
        <v>60</v>
      </c>
      <c r="K223" s="5">
        <f>H223*0.7+G223*0.15+I223*0.1+J223*0.05</f>
        <v>77.16</v>
      </c>
      <c r="L223" s="5">
        <f>(H223-50)/10</f>
        <v>2.88</v>
      </c>
      <c r="M223" s="5">
        <v>0</v>
      </c>
      <c r="N223" s="5">
        <v>337</v>
      </c>
      <c r="O223" s="5">
        <f t="shared" si="12"/>
        <v>195</v>
      </c>
      <c r="P223" s="7">
        <f t="shared" si="13"/>
        <v>0.578635014836795</v>
      </c>
      <c r="Q223" s="5">
        <f t="shared" si="14"/>
        <v>222</v>
      </c>
      <c r="R223" s="8">
        <f t="shared" si="16"/>
        <v>0.658753709198813</v>
      </c>
    </row>
    <row r="224" spans="1:18">
      <c r="A224" s="5">
        <v>24</v>
      </c>
      <c r="B224" s="32" t="s">
        <v>1113</v>
      </c>
      <c r="C224" s="33" t="s">
        <v>1114</v>
      </c>
      <c r="D224" s="33">
        <v>2025</v>
      </c>
      <c r="E224" s="33" t="s">
        <v>20</v>
      </c>
      <c r="F224" s="33" t="s">
        <v>680</v>
      </c>
      <c r="G224" s="33">
        <v>88</v>
      </c>
      <c r="H224" s="33">
        <v>77</v>
      </c>
      <c r="I224" s="33">
        <v>70</v>
      </c>
      <c r="J224" s="33">
        <v>60</v>
      </c>
      <c r="K224" s="33">
        <v>77.1</v>
      </c>
      <c r="L224" s="33">
        <v>2.73</v>
      </c>
      <c r="M224" s="33">
        <v>0</v>
      </c>
      <c r="N224" s="5">
        <v>337</v>
      </c>
      <c r="O224" s="5">
        <f t="shared" si="12"/>
        <v>223</v>
      </c>
      <c r="P224" s="7">
        <f t="shared" si="13"/>
        <v>0.661721068249258</v>
      </c>
      <c r="Q224" s="5">
        <f t="shared" si="14"/>
        <v>223</v>
      </c>
      <c r="R224" s="8">
        <f t="shared" si="16"/>
        <v>0.661721068249258</v>
      </c>
    </row>
    <row r="225" spans="1:18">
      <c r="A225" s="5">
        <v>26</v>
      </c>
      <c r="B225" s="32" t="s">
        <v>1115</v>
      </c>
      <c r="C225" s="5" t="s">
        <v>1116</v>
      </c>
      <c r="D225" s="5">
        <v>2025</v>
      </c>
      <c r="E225" s="5" t="s">
        <v>20</v>
      </c>
      <c r="F225" s="5" t="s">
        <v>696</v>
      </c>
      <c r="G225" s="5">
        <v>86</v>
      </c>
      <c r="H225" s="5">
        <v>75.6</v>
      </c>
      <c r="I225" s="5">
        <v>70</v>
      </c>
      <c r="J225" s="5">
        <v>62.5</v>
      </c>
      <c r="K225" s="5">
        <v>77.095</v>
      </c>
      <c r="L225" s="5">
        <v>2.56</v>
      </c>
      <c r="M225" s="5">
        <v>1</v>
      </c>
      <c r="N225" s="5">
        <v>337</v>
      </c>
      <c r="O225" s="5">
        <f t="shared" si="12"/>
        <v>265</v>
      </c>
      <c r="P225" s="7">
        <f t="shared" si="13"/>
        <v>0.786350148367952</v>
      </c>
      <c r="Q225" s="5">
        <f t="shared" si="14"/>
        <v>224</v>
      </c>
      <c r="R225" s="8">
        <f t="shared" si="16"/>
        <v>0.664688427299703</v>
      </c>
    </row>
    <row r="226" spans="1:18">
      <c r="A226" s="5">
        <v>27</v>
      </c>
      <c r="B226" s="32" t="s">
        <v>1117</v>
      </c>
      <c r="C226" s="5" t="s">
        <v>1118</v>
      </c>
      <c r="D226" s="5">
        <v>2025</v>
      </c>
      <c r="E226" s="5" t="s">
        <v>20</v>
      </c>
      <c r="F226" s="35" t="s">
        <v>696</v>
      </c>
      <c r="G226" s="5">
        <v>86</v>
      </c>
      <c r="H226" s="5">
        <v>75.8</v>
      </c>
      <c r="I226" s="5">
        <v>70</v>
      </c>
      <c r="J226" s="5">
        <v>62.5</v>
      </c>
      <c r="K226" s="5">
        <v>76.985</v>
      </c>
      <c r="L226" s="5">
        <v>2.58</v>
      </c>
      <c r="M226" s="5">
        <v>0</v>
      </c>
      <c r="N226" s="5">
        <v>337</v>
      </c>
      <c r="O226" s="5">
        <f t="shared" si="12"/>
        <v>260</v>
      </c>
      <c r="P226" s="7">
        <f t="shared" si="13"/>
        <v>0.771513353115727</v>
      </c>
      <c r="Q226" s="5">
        <f t="shared" si="14"/>
        <v>225</v>
      </c>
      <c r="R226" s="8">
        <f t="shared" si="16"/>
        <v>0.667655786350148</v>
      </c>
    </row>
    <row r="227" spans="1:18">
      <c r="A227" s="5">
        <v>4</v>
      </c>
      <c r="B227" s="34" t="s">
        <v>1119</v>
      </c>
      <c r="C227" s="34" t="s">
        <v>1120</v>
      </c>
      <c r="D227" s="5">
        <v>2025</v>
      </c>
      <c r="E227" s="5" t="s">
        <v>20</v>
      </c>
      <c r="F227" s="5" t="s">
        <v>693</v>
      </c>
      <c r="G227" s="11">
        <v>80</v>
      </c>
      <c r="H227" s="5">
        <v>78.5</v>
      </c>
      <c r="I227" s="5">
        <v>70</v>
      </c>
      <c r="J227" s="5">
        <v>60</v>
      </c>
      <c r="K227" s="5">
        <f>H227*0.7+G227*0.15+I227*0.1+J227*0.05</f>
        <v>76.95</v>
      </c>
      <c r="L227" s="5">
        <f>(H227-50)/10</f>
        <v>2.85</v>
      </c>
      <c r="M227" s="5">
        <v>0</v>
      </c>
      <c r="N227" s="5">
        <v>337</v>
      </c>
      <c r="O227" s="5">
        <f t="shared" si="12"/>
        <v>207</v>
      </c>
      <c r="P227" s="7">
        <f t="shared" si="13"/>
        <v>0.614243323442137</v>
      </c>
      <c r="Q227" s="5">
        <f t="shared" si="14"/>
        <v>226</v>
      </c>
      <c r="R227" s="8">
        <f t="shared" si="16"/>
        <v>0.670623145400593</v>
      </c>
    </row>
    <row r="228" spans="1:18">
      <c r="A228" s="5">
        <v>30</v>
      </c>
      <c r="B228" s="34" t="s">
        <v>1121</v>
      </c>
      <c r="C228" s="34" t="s">
        <v>1122</v>
      </c>
      <c r="D228" s="5">
        <v>2025</v>
      </c>
      <c r="E228" s="5" t="s">
        <v>20</v>
      </c>
      <c r="F228" s="5" t="s">
        <v>693</v>
      </c>
      <c r="G228" s="11">
        <v>80</v>
      </c>
      <c r="H228" s="5">
        <v>78.5</v>
      </c>
      <c r="I228" s="5">
        <v>70</v>
      </c>
      <c r="J228" s="5">
        <v>60</v>
      </c>
      <c r="K228" s="5">
        <f>H228*0.7+G228*0.15+I228*0.1+J228*0.05</f>
        <v>76.95</v>
      </c>
      <c r="L228" s="5">
        <f>(H228-50)/10</f>
        <v>2.85</v>
      </c>
      <c r="M228" s="5">
        <v>1</v>
      </c>
      <c r="N228" s="5">
        <v>337</v>
      </c>
      <c r="O228" s="5">
        <f t="shared" si="12"/>
        <v>207</v>
      </c>
      <c r="P228" s="7">
        <f t="shared" si="13"/>
        <v>0.614243323442137</v>
      </c>
      <c r="Q228" s="5">
        <f t="shared" si="14"/>
        <v>226</v>
      </c>
      <c r="R228" s="8">
        <f t="shared" si="16"/>
        <v>0.670623145400593</v>
      </c>
    </row>
    <row r="229" spans="1:18">
      <c r="A229" s="5">
        <v>15</v>
      </c>
      <c r="B229" s="41" t="s">
        <v>1123</v>
      </c>
      <c r="C229" s="41" t="s">
        <v>1124</v>
      </c>
      <c r="D229" s="5">
        <v>2025</v>
      </c>
      <c r="E229" s="5" t="s">
        <v>20</v>
      </c>
      <c r="F229" s="5" t="s">
        <v>760</v>
      </c>
      <c r="G229" s="5">
        <v>90</v>
      </c>
      <c r="H229" s="5">
        <v>76.2</v>
      </c>
      <c r="I229" s="5">
        <v>70</v>
      </c>
      <c r="J229" s="5">
        <v>62</v>
      </c>
      <c r="K229" s="5">
        <v>76.94</v>
      </c>
      <c r="L229" s="5">
        <v>2.62</v>
      </c>
      <c r="M229" s="5">
        <v>0</v>
      </c>
      <c r="N229" s="5">
        <v>337</v>
      </c>
      <c r="O229" s="5">
        <f t="shared" si="12"/>
        <v>255</v>
      </c>
      <c r="P229" s="7">
        <f t="shared" si="13"/>
        <v>0.756676557863502</v>
      </c>
      <c r="Q229" s="5">
        <f t="shared" si="14"/>
        <v>228</v>
      </c>
      <c r="R229" s="8">
        <f t="shared" si="16"/>
        <v>0.676557863501484</v>
      </c>
    </row>
    <row r="230" spans="1:18">
      <c r="A230" s="5">
        <v>28</v>
      </c>
      <c r="B230" s="32" t="s">
        <v>1125</v>
      </c>
      <c r="C230" s="5" t="s">
        <v>1126</v>
      </c>
      <c r="D230" s="5">
        <v>2025</v>
      </c>
      <c r="E230" s="5" t="s">
        <v>20</v>
      </c>
      <c r="F230" s="5" t="s">
        <v>696</v>
      </c>
      <c r="G230" s="5">
        <v>80</v>
      </c>
      <c r="H230" s="5">
        <v>78.3</v>
      </c>
      <c r="I230" s="5">
        <v>70</v>
      </c>
      <c r="J230" s="5">
        <v>61.5</v>
      </c>
      <c r="K230" s="5">
        <v>76.885</v>
      </c>
      <c r="L230" s="5">
        <v>2.83</v>
      </c>
      <c r="M230" s="5">
        <v>1</v>
      </c>
      <c r="N230" s="5">
        <v>337</v>
      </c>
      <c r="O230" s="5">
        <f t="shared" si="12"/>
        <v>211</v>
      </c>
      <c r="P230" s="7">
        <f t="shared" si="13"/>
        <v>0.626112759643917</v>
      </c>
      <c r="Q230" s="5">
        <f t="shared" si="14"/>
        <v>229</v>
      </c>
      <c r="R230" s="8">
        <f t="shared" si="16"/>
        <v>0.679525222551929</v>
      </c>
    </row>
    <row r="231" spans="1:18">
      <c r="A231" s="5">
        <v>13</v>
      </c>
      <c r="B231" s="32" t="s">
        <v>1127</v>
      </c>
      <c r="C231" s="16" t="s">
        <v>1128</v>
      </c>
      <c r="D231" s="33">
        <v>2025</v>
      </c>
      <c r="E231" s="33" t="s">
        <v>20</v>
      </c>
      <c r="F231" s="33" t="s">
        <v>701</v>
      </c>
      <c r="G231" s="33">
        <v>80</v>
      </c>
      <c r="H231" s="33">
        <v>78.4</v>
      </c>
      <c r="I231" s="33">
        <v>70</v>
      </c>
      <c r="J231" s="33">
        <v>60</v>
      </c>
      <c r="K231" s="33">
        <v>76.88</v>
      </c>
      <c r="L231" s="33">
        <v>2.84</v>
      </c>
      <c r="M231" s="33">
        <v>1</v>
      </c>
      <c r="N231" s="5">
        <v>337</v>
      </c>
      <c r="O231" s="5">
        <f t="shared" si="12"/>
        <v>209</v>
      </c>
      <c r="P231" s="7">
        <f t="shared" si="13"/>
        <v>0.620178041543027</v>
      </c>
      <c r="Q231" s="5">
        <f t="shared" si="14"/>
        <v>230</v>
      </c>
      <c r="R231" s="8">
        <f t="shared" si="16"/>
        <v>0.682492581602374</v>
      </c>
    </row>
    <row r="232" spans="1:18">
      <c r="A232" s="5">
        <v>29</v>
      </c>
      <c r="B232" s="32" t="s">
        <v>1129</v>
      </c>
      <c r="C232" s="5" t="s">
        <v>1130</v>
      </c>
      <c r="D232" s="5">
        <v>2025</v>
      </c>
      <c r="E232" s="5" t="s">
        <v>20</v>
      </c>
      <c r="F232" s="5" t="s">
        <v>696</v>
      </c>
      <c r="G232" s="5">
        <v>84</v>
      </c>
      <c r="H232" s="5">
        <v>77.8</v>
      </c>
      <c r="I232" s="5">
        <v>70.5</v>
      </c>
      <c r="J232" s="5">
        <v>65.5</v>
      </c>
      <c r="K232" s="5">
        <v>76.825</v>
      </c>
      <c r="L232" s="5">
        <v>2.78</v>
      </c>
      <c r="M232" s="5">
        <v>0</v>
      </c>
      <c r="N232" s="5">
        <v>337</v>
      </c>
      <c r="O232" s="5">
        <f t="shared" si="12"/>
        <v>215</v>
      </c>
      <c r="P232" s="7">
        <f t="shared" si="13"/>
        <v>0.637982195845697</v>
      </c>
      <c r="Q232" s="5">
        <f t="shared" si="14"/>
        <v>231</v>
      </c>
      <c r="R232" s="8">
        <f t="shared" si="16"/>
        <v>0.685459940652819</v>
      </c>
    </row>
    <row r="233" spans="1:18">
      <c r="A233" s="38">
        <v>39</v>
      </c>
      <c r="B233" s="32" t="s">
        <v>1131</v>
      </c>
      <c r="C233" s="5" t="s">
        <v>1132</v>
      </c>
      <c r="D233" s="5">
        <v>2025</v>
      </c>
      <c r="E233" s="5" t="s">
        <v>20</v>
      </c>
      <c r="F233" s="5" t="s">
        <v>725</v>
      </c>
      <c r="G233" s="5">
        <v>84</v>
      </c>
      <c r="H233" s="5">
        <v>77.3</v>
      </c>
      <c r="I233" s="5">
        <v>70</v>
      </c>
      <c r="J233" s="5">
        <v>61</v>
      </c>
      <c r="K233" s="5">
        <v>76.76</v>
      </c>
      <c r="L233" s="5">
        <v>2.73</v>
      </c>
      <c r="M233" s="5">
        <v>0</v>
      </c>
      <c r="N233" s="5">
        <v>337</v>
      </c>
      <c r="O233" s="5">
        <f t="shared" si="12"/>
        <v>223</v>
      </c>
      <c r="P233" s="7">
        <f t="shared" si="13"/>
        <v>0.661721068249258</v>
      </c>
      <c r="Q233" s="5">
        <f t="shared" si="14"/>
        <v>232</v>
      </c>
      <c r="R233" s="8">
        <f t="shared" si="16"/>
        <v>0.688427299703264</v>
      </c>
    </row>
    <row r="234" spans="1:18">
      <c r="A234" s="5">
        <v>33</v>
      </c>
      <c r="B234" s="32" t="s">
        <v>1133</v>
      </c>
      <c r="C234" s="41" t="s">
        <v>1134</v>
      </c>
      <c r="D234" s="5">
        <v>2025</v>
      </c>
      <c r="E234" s="5" t="s">
        <v>20</v>
      </c>
      <c r="F234" s="5" t="s">
        <v>760</v>
      </c>
      <c r="G234" s="5">
        <v>84</v>
      </c>
      <c r="H234" s="5">
        <v>77.3</v>
      </c>
      <c r="I234" s="5">
        <v>70</v>
      </c>
      <c r="J234" s="5">
        <v>60</v>
      </c>
      <c r="K234" s="5">
        <v>76.71</v>
      </c>
      <c r="L234" s="5">
        <v>2.73</v>
      </c>
      <c r="M234" s="5">
        <v>0</v>
      </c>
      <c r="N234" s="5">
        <v>337</v>
      </c>
      <c r="O234" s="5">
        <f t="shared" si="12"/>
        <v>223</v>
      </c>
      <c r="P234" s="7">
        <f t="shared" si="13"/>
        <v>0.661721068249258</v>
      </c>
      <c r="Q234" s="5">
        <f t="shared" si="14"/>
        <v>233</v>
      </c>
      <c r="R234" s="8">
        <f t="shared" si="16"/>
        <v>0.691394658753709</v>
      </c>
    </row>
    <row r="235" spans="1:18">
      <c r="A235" s="5">
        <v>22</v>
      </c>
      <c r="B235" s="32" t="s">
        <v>1135</v>
      </c>
      <c r="C235" s="34" t="s">
        <v>1136</v>
      </c>
      <c r="D235" s="5">
        <v>2025</v>
      </c>
      <c r="E235" s="5" t="s">
        <v>20</v>
      </c>
      <c r="F235" s="5" t="s">
        <v>693</v>
      </c>
      <c r="G235" s="11">
        <v>87</v>
      </c>
      <c r="H235" s="5">
        <v>75.7</v>
      </c>
      <c r="I235" s="5">
        <v>70.5</v>
      </c>
      <c r="J235" s="5">
        <v>70.5</v>
      </c>
      <c r="K235" s="5">
        <f>H235*0.7+G235*0.15+I235*0.1+J235*0.05</f>
        <v>76.615</v>
      </c>
      <c r="L235" s="5">
        <f>(H235-50)/10</f>
        <v>2.57</v>
      </c>
      <c r="M235" s="5">
        <v>1</v>
      </c>
      <c r="N235" s="5">
        <v>337</v>
      </c>
      <c r="O235" s="5">
        <f t="shared" si="12"/>
        <v>262</v>
      </c>
      <c r="P235" s="7">
        <f t="shared" si="13"/>
        <v>0.777448071216617</v>
      </c>
      <c r="Q235" s="5">
        <f t="shared" si="14"/>
        <v>234</v>
      </c>
      <c r="R235" s="8">
        <f t="shared" si="16"/>
        <v>0.694362017804154</v>
      </c>
    </row>
    <row r="236" spans="1:18">
      <c r="A236" s="5">
        <v>30</v>
      </c>
      <c r="B236" s="32" t="s">
        <v>1137</v>
      </c>
      <c r="C236" s="5" t="s">
        <v>1138</v>
      </c>
      <c r="D236" s="5">
        <v>2025</v>
      </c>
      <c r="E236" s="5" t="s">
        <v>20</v>
      </c>
      <c r="F236" s="5" t="s">
        <v>696</v>
      </c>
      <c r="G236" s="5">
        <v>80</v>
      </c>
      <c r="H236" s="5">
        <v>77.6</v>
      </c>
      <c r="I236" s="5">
        <v>70</v>
      </c>
      <c r="J236" s="5">
        <v>64.5</v>
      </c>
      <c r="K236" s="5">
        <v>76.545</v>
      </c>
      <c r="L236" s="5">
        <v>2.76</v>
      </c>
      <c r="M236" s="5">
        <v>0</v>
      </c>
      <c r="N236" s="5">
        <v>337</v>
      </c>
      <c r="O236" s="5">
        <f t="shared" si="12"/>
        <v>218</v>
      </c>
      <c r="P236" s="7">
        <f t="shared" si="13"/>
        <v>0.646884272997033</v>
      </c>
      <c r="Q236" s="5">
        <f t="shared" si="14"/>
        <v>235</v>
      </c>
      <c r="R236" s="8">
        <f t="shared" si="16"/>
        <v>0.697329376854599</v>
      </c>
    </row>
    <row r="237" spans="1:18">
      <c r="A237" s="31">
        <v>25</v>
      </c>
      <c r="B237" s="32" t="s">
        <v>1139</v>
      </c>
      <c r="C237" s="31" t="s">
        <v>1140</v>
      </c>
      <c r="D237" s="31">
        <v>2025</v>
      </c>
      <c r="E237" s="31" t="s">
        <v>20</v>
      </c>
      <c r="F237" s="31" t="s">
        <v>673</v>
      </c>
      <c r="G237" s="31">
        <v>84.5</v>
      </c>
      <c r="H237" s="31">
        <v>75.8</v>
      </c>
      <c r="I237" s="31">
        <v>70</v>
      </c>
      <c r="J237" s="31">
        <v>76</v>
      </c>
      <c r="K237" s="31">
        <f>SUM(G237*0.15+H237*0.7+I237*0.1+J237*0.05)</f>
        <v>76.535</v>
      </c>
      <c r="L237" s="31">
        <v>2.58</v>
      </c>
      <c r="M237" s="31">
        <v>1</v>
      </c>
      <c r="N237" s="5">
        <v>337</v>
      </c>
      <c r="O237" s="5">
        <f t="shared" si="12"/>
        <v>260</v>
      </c>
      <c r="P237" s="7">
        <f t="shared" si="13"/>
        <v>0.771513353115727</v>
      </c>
      <c r="Q237" s="5">
        <f t="shared" si="14"/>
        <v>236</v>
      </c>
      <c r="R237" s="8">
        <f t="shared" si="16"/>
        <v>0.700296735905044</v>
      </c>
    </row>
    <row r="238" spans="1:18">
      <c r="A238" s="5">
        <v>16</v>
      </c>
      <c r="B238" s="32" t="s">
        <v>1141</v>
      </c>
      <c r="C238" s="16" t="s">
        <v>1142</v>
      </c>
      <c r="D238" s="33">
        <v>2025</v>
      </c>
      <c r="E238" s="33" t="s">
        <v>20</v>
      </c>
      <c r="F238" s="33" t="s">
        <v>701</v>
      </c>
      <c r="G238" s="33">
        <v>82</v>
      </c>
      <c r="H238" s="33">
        <v>76</v>
      </c>
      <c r="I238" s="33">
        <v>70</v>
      </c>
      <c r="J238" s="33">
        <v>80</v>
      </c>
      <c r="K238" s="33">
        <v>76.5</v>
      </c>
      <c r="L238" s="33">
        <v>2.6</v>
      </c>
      <c r="M238" s="33">
        <v>0</v>
      </c>
      <c r="N238" s="5">
        <v>337</v>
      </c>
      <c r="O238" s="5">
        <f t="shared" si="12"/>
        <v>257</v>
      </c>
      <c r="P238" s="7">
        <f t="shared" si="13"/>
        <v>0.762611275964392</v>
      </c>
      <c r="Q238" s="5">
        <f t="shared" si="14"/>
        <v>237</v>
      </c>
      <c r="R238" s="8">
        <f t="shared" si="16"/>
        <v>0.70326409495549</v>
      </c>
    </row>
    <row r="239" spans="1:18">
      <c r="A239" s="5">
        <v>20</v>
      </c>
      <c r="B239" s="32" t="s">
        <v>1143</v>
      </c>
      <c r="C239" s="41" t="s">
        <v>1144</v>
      </c>
      <c r="D239" s="5">
        <v>2025</v>
      </c>
      <c r="E239" s="5" t="s">
        <v>20</v>
      </c>
      <c r="F239" s="5" t="s">
        <v>760</v>
      </c>
      <c r="G239" s="5">
        <v>80</v>
      </c>
      <c r="H239" s="5">
        <v>77.6</v>
      </c>
      <c r="I239" s="5">
        <v>70</v>
      </c>
      <c r="J239" s="5">
        <v>62.5</v>
      </c>
      <c r="K239" s="5">
        <v>76.445</v>
      </c>
      <c r="L239" s="5">
        <v>2.76</v>
      </c>
      <c r="M239" s="5">
        <v>1</v>
      </c>
      <c r="N239" s="5">
        <v>337</v>
      </c>
      <c r="O239" s="5">
        <f t="shared" si="12"/>
        <v>218</v>
      </c>
      <c r="P239" s="7">
        <f t="shared" si="13"/>
        <v>0.646884272997033</v>
      </c>
      <c r="Q239" s="5">
        <f t="shared" si="14"/>
        <v>238</v>
      </c>
      <c r="R239" s="8">
        <f t="shared" si="16"/>
        <v>0.706231454005935</v>
      </c>
    </row>
    <row r="240" spans="1:18">
      <c r="A240" s="5">
        <v>31</v>
      </c>
      <c r="B240" s="32" t="s">
        <v>1145</v>
      </c>
      <c r="C240" s="5" t="s">
        <v>1146</v>
      </c>
      <c r="D240" s="5">
        <v>2025</v>
      </c>
      <c r="E240" s="5" t="s">
        <v>20</v>
      </c>
      <c r="F240" s="5" t="s">
        <v>696</v>
      </c>
      <c r="G240" s="5">
        <v>82</v>
      </c>
      <c r="H240" s="5">
        <v>77.2</v>
      </c>
      <c r="I240" s="5">
        <v>71</v>
      </c>
      <c r="J240" s="5">
        <v>60</v>
      </c>
      <c r="K240" s="5">
        <v>76.44</v>
      </c>
      <c r="L240" s="5">
        <v>2.72</v>
      </c>
      <c r="M240" s="5">
        <v>0</v>
      </c>
      <c r="N240" s="5">
        <v>337</v>
      </c>
      <c r="O240" s="5">
        <f t="shared" si="12"/>
        <v>231</v>
      </c>
      <c r="P240" s="7">
        <f t="shared" si="13"/>
        <v>0.685459940652819</v>
      </c>
      <c r="Q240" s="5">
        <f t="shared" si="14"/>
        <v>239</v>
      </c>
      <c r="R240" s="8">
        <f t="shared" si="16"/>
        <v>0.70919881305638</v>
      </c>
    </row>
    <row r="241" spans="1:18">
      <c r="A241" s="5">
        <v>1</v>
      </c>
      <c r="B241" s="32" t="s">
        <v>1147</v>
      </c>
      <c r="C241" s="33" t="s">
        <v>1148</v>
      </c>
      <c r="D241" s="33">
        <v>2025</v>
      </c>
      <c r="E241" s="33" t="s">
        <v>20</v>
      </c>
      <c r="F241" s="33" t="s">
        <v>680</v>
      </c>
      <c r="G241" s="33">
        <v>89.5</v>
      </c>
      <c r="H241" s="33">
        <v>75.47</v>
      </c>
      <c r="I241" s="33">
        <v>70</v>
      </c>
      <c r="J241" s="33">
        <v>63.2</v>
      </c>
      <c r="K241" s="33">
        <v>76.414</v>
      </c>
      <c r="L241" s="33">
        <v>2.54</v>
      </c>
      <c r="M241" s="33">
        <v>0</v>
      </c>
      <c r="N241" s="5">
        <v>337</v>
      </c>
      <c r="O241" s="5">
        <f t="shared" si="12"/>
        <v>269</v>
      </c>
      <c r="P241" s="7">
        <f t="shared" si="13"/>
        <v>0.798219584569733</v>
      </c>
      <c r="Q241" s="5">
        <f t="shared" si="14"/>
        <v>240</v>
      </c>
      <c r="R241" s="8">
        <f t="shared" si="16"/>
        <v>0.712166172106825</v>
      </c>
    </row>
    <row r="242" spans="1:18">
      <c r="A242" s="5">
        <v>2</v>
      </c>
      <c r="B242" s="32" t="s">
        <v>1149</v>
      </c>
      <c r="C242" s="16" t="s">
        <v>1150</v>
      </c>
      <c r="D242" s="33">
        <v>2025</v>
      </c>
      <c r="E242" s="33" t="s">
        <v>20</v>
      </c>
      <c r="F242" s="33" t="s">
        <v>701</v>
      </c>
      <c r="G242" s="33">
        <v>80</v>
      </c>
      <c r="H242" s="33">
        <v>77.5</v>
      </c>
      <c r="I242" s="33">
        <v>71.5</v>
      </c>
      <c r="J242" s="33">
        <v>60</v>
      </c>
      <c r="K242" s="33">
        <v>76.4</v>
      </c>
      <c r="L242" s="33">
        <v>2.75</v>
      </c>
      <c r="M242" s="33">
        <v>0</v>
      </c>
      <c r="N242" s="5">
        <v>337</v>
      </c>
      <c r="O242" s="5">
        <f t="shared" si="12"/>
        <v>221</v>
      </c>
      <c r="P242" s="7">
        <f t="shared" si="13"/>
        <v>0.655786350148368</v>
      </c>
      <c r="Q242" s="5">
        <f t="shared" si="14"/>
        <v>241</v>
      </c>
      <c r="R242" s="8">
        <f t="shared" si="16"/>
        <v>0.71513353115727</v>
      </c>
    </row>
    <row r="243" spans="1:18">
      <c r="A243" s="38">
        <v>40</v>
      </c>
      <c r="B243" s="32" t="s">
        <v>1151</v>
      </c>
      <c r="C243" s="5" t="s">
        <v>1152</v>
      </c>
      <c r="D243" s="5">
        <v>2025</v>
      </c>
      <c r="E243" s="5" t="s">
        <v>20</v>
      </c>
      <c r="F243" s="5" t="s">
        <v>725</v>
      </c>
      <c r="G243" s="5">
        <v>80</v>
      </c>
      <c r="H243" s="5">
        <v>77.7</v>
      </c>
      <c r="I243" s="5">
        <v>70</v>
      </c>
      <c r="J243" s="5">
        <v>60</v>
      </c>
      <c r="K243" s="5">
        <v>76.39</v>
      </c>
      <c r="L243" s="5">
        <v>2.77</v>
      </c>
      <c r="M243" s="5">
        <v>0</v>
      </c>
      <c r="N243" s="5">
        <v>337</v>
      </c>
      <c r="O243" s="5">
        <f t="shared" si="12"/>
        <v>217</v>
      </c>
      <c r="P243" s="7">
        <f t="shared" si="13"/>
        <v>0.643916913946588</v>
      </c>
      <c r="Q243" s="5">
        <f t="shared" si="14"/>
        <v>242</v>
      </c>
      <c r="R243" s="8">
        <f t="shared" si="16"/>
        <v>0.718100890207715</v>
      </c>
    </row>
    <row r="244" spans="1:18">
      <c r="A244" s="5">
        <v>17</v>
      </c>
      <c r="B244" s="32" t="s">
        <v>1153</v>
      </c>
      <c r="C244" s="30" t="s">
        <v>1154</v>
      </c>
      <c r="D244" s="5">
        <v>2025</v>
      </c>
      <c r="E244" s="5" t="s">
        <v>20</v>
      </c>
      <c r="F244" s="5" t="s">
        <v>664</v>
      </c>
      <c r="G244" s="5">
        <v>83</v>
      </c>
      <c r="H244" s="5">
        <v>77</v>
      </c>
      <c r="I244" s="5">
        <v>70</v>
      </c>
      <c r="J244" s="5">
        <v>60</v>
      </c>
      <c r="K244" s="5">
        <v>76.35</v>
      </c>
      <c r="L244" s="5">
        <v>2.73</v>
      </c>
      <c r="M244" s="5">
        <v>0</v>
      </c>
      <c r="N244" s="5">
        <v>337</v>
      </c>
      <c r="O244" s="5">
        <f t="shared" si="12"/>
        <v>223</v>
      </c>
      <c r="P244" s="7">
        <f t="shared" si="13"/>
        <v>0.661721068249258</v>
      </c>
      <c r="Q244" s="5">
        <f t="shared" si="14"/>
        <v>243</v>
      </c>
      <c r="R244" s="8">
        <f t="shared" si="16"/>
        <v>0.72106824925816</v>
      </c>
    </row>
    <row r="245" spans="1:18">
      <c r="A245" s="31">
        <v>31</v>
      </c>
      <c r="B245" s="32" t="s">
        <v>1155</v>
      </c>
      <c r="C245" s="31" t="s">
        <v>1156</v>
      </c>
      <c r="D245" s="31">
        <v>2025</v>
      </c>
      <c r="E245" s="31" t="s">
        <v>20</v>
      </c>
      <c r="F245" s="31" t="s">
        <v>673</v>
      </c>
      <c r="G245" s="31">
        <v>82.5</v>
      </c>
      <c r="H245" s="31">
        <v>77.1</v>
      </c>
      <c r="I245" s="31">
        <v>70</v>
      </c>
      <c r="J245" s="31">
        <v>60</v>
      </c>
      <c r="K245" s="31">
        <f>SUM(G245*0.15+H245*0.7+I245*0.1+J245*0.05)</f>
        <v>76.345</v>
      </c>
      <c r="L245" s="31">
        <v>2.71</v>
      </c>
      <c r="M245" s="31">
        <v>0</v>
      </c>
      <c r="N245" s="5">
        <v>337</v>
      </c>
      <c r="O245" s="5">
        <f t="shared" si="12"/>
        <v>234</v>
      </c>
      <c r="P245" s="7">
        <f t="shared" si="13"/>
        <v>0.694362017804154</v>
      </c>
      <c r="Q245" s="5">
        <f t="shared" si="14"/>
        <v>244</v>
      </c>
      <c r="R245" s="8">
        <f t="shared" si="16"/>
        <v>0.724035608308605</v>
      </c>
    </row>
    <row r="246" spans="1:18">
      <c r="A246" s="5">
        <v>29</v>
      </c>
      <c r="B246" s="32" t="s">
        <v>1157</v>
      </c>
      <c r="C246" s="16" t="s">
        <v>1158</v>
      </c>
      <c r="D246" s="33">
        <v>2025</v>
      </c>
      <c r="E246" s="33" t="s">
        <v>20</v>
      </c>
      <c r="F246" s="33" t="s">
        <v>701</v>
      </c>
      <c r="G246" s="16">
        <v>87.5</v>
      </c>
      <c r="H246" s="33">
        <v>75.5</v>
      </c>
      <c r="I246" s="33">
        <v>70.5</v>
      </c>
      <c r="J246" s="16">
        <v>66</v>
      </c>
      <c r="K246" s="33">
        <v>76.325</v>
      </c>
      <c r="L246" s="33">
        <v>2.55</v>
      </c>
      <c r="M246" s="33">
        <v>0</v>
      </c>
      <c r="N246" s="5">
        <v>337</v>
      </c>
      <c r="O246" s="5">
        <f t="shared" si="12"/>
        <v>267</v>
      </c>
      <c r="P246" s="7">
        <f t="shared" si="13"/>
        <v>0.792284866468843</v>
      </c>
      <c r="Q246" s="5">
        <f t="shared" si="14"/>
        <v>245</v>
      </c>
      <c r="R246" s="8">
        <f t="shared" si="16"/>
        <v>0.72700296735905</v>
      </c>
    </row>
    <row r="247" spans="1:18">
      <c r="A247" s="5">
        <v>41</v>
      </c>
      <c r="B247" s="146" t="s">
        <v>1159</v>
      </c>
      <c r="C247" s="30" t="s">
        <v>1160</v>
      </c>
      <c r="D247" s="5">
        <v>2025</v>
      </c>
      <c r="E247" s="5" t="s">
        <v>20</v>
      </c>
      <c r="F247" s="5" t="s">
        <v>664</v>
      </c>
      <c r="G247" s="5">
        <v>80</v>
      </c>
      <c r="H247" s="5">
        <v>77</v>
      </c>
      <c r="I247" s="5">
        <v>71.5</v>
      </c>
      <c r="J247" s="5">
        <v>63.5</v>
      </c>
      <c r="K247" s="5">
        <v>76.23</v>
      </c>
      <c r="L247" s="5">
        <v>2.71</v>
      </c>
      <c r="M247" s="5">
        <v>1</v>
      </c>
      <c r="N247" s="5">
        <v>337</v>
      </c>
      <c r="O247" s="5">
        <f t="shared" si="12"/>
        <v>234</v>
      </c>
      <c r="P247" s="7">
        <f t="shared" si="13"/>
        <v>0.694362017804154</v>
      </c>
      <c r="Q247" s="5">
        <f t="shared" si="14"/>
        <v>246</v>
      </c>
      <c r="R247" s="8">
        <f t="shared" si="16"/>
        <v>0.729970326409496</v>
      </c>
    </row>
    <row r="248" spans="1:18">
      <c r="A248" s="38">
        <v>24</v>
      </c>
      <c r="B248" s="32" t="s">
        <v>1161</v>
      </c>
      <c r="C248" s="5" t="s">
        <v>1162</v>
      </c>
      <c r="D248" s="5">
        <v>2025</v>
      </c>
      <c r="E248" s="5" t="s">
        <v>20</v>
      </c>
      <c r="F248" s="5" t="s">
        <v>725</v>
      </c>
      <c r="G248" s="5">
        <v>80</v>
      </c>
      <c r="H248" s="5">
        <v>77.4</v>
      </c>
      <c r="I248" s="5">
        <v>70</v>
      </c>
      <c r="J248" s="5">
        <v>61</v>
      </c>
      <c r="K248" s="5">
        <v>76.23</v>
      </c>
      <c r="L248" s="5">
        <v>2.74</v>
      </c>
      <c r="M248" s="5">
        <v>0</v>
      </c>
      <c r="N248" s="5">
        <v>337</v>
      </c>
      <c r="O248" s="5">
        <f t="shared" si="12"/>
        <v>222</v>
      </c>
      <c r="P248" s="7">
        <f t="shared" si="13"/>
        <v>0.658753709198813</v>
      </c>
      <c r="Q248" s="5">
        <f t="shared" si="14"/>
        <v>246</v>
      </c>
      <c r="R248" s="8">
        <f t="shared" si="16"/>
        <v>0.729970326409496</v>
      </c>
    </row>
    <row r="249" spans="1:18">
      <c r="A249" s="31">
        <v>35</v>
      </c>
      <c r="B249" s="32" t="s">
        <v>1163</v>
      </c>
      <c r="C249" s="31" t="s">
        <v>1164</v>
      </c>
      <c r="D249" s="31">
        <v>2025</v>
      </c>
      <c r="E249" s="31" t="s">
        <v>20</v>
      </c>
      <c r="F249" s="31" t="s">
        <v>673</v>
      </c>
      <c r="G249" s="31">
        <v>81.5</v>
      </c>
      <c r="H249" s="42">
        <v>77</v>
      </c>
      <c r="I249" s="31">
        <v>70</v>
      </c>
      <c r="J249" s="31">
        <v>61.5</v>
      </c>
      <c r="K249" s="31">
        <f>SUM(G249*0.15+H249*0.7+I249*0.1+J249*0.05)</f>
        <v>76.2</v>
      </c>
      <c r="L249" s="31">
        <v>2.7</v>
      </c>
      <c r="M249" s="31">
        <v>0</v>
      </c>
      <c r="N249" s="5">
        <v>337</v>
      </c>
      <c r="O249" s="5">
        <f t="shared" si="12"/>
        <v>237</v>
      </c>
      <c r="P249" s="7">
        <f t="shared" si="13"/>
        <v>0.70326409495549</v>
      </c>
      <c r="Q249" s="5">
        <f t="shared" si="14"/>
        <v>248</v>
      </c>
      <c r="R249" s="8">
        <f t="shared" si="16"/>
        <v>0.735905044510386</v>
      </c>
    </row>
    <row r="250" spans="1:18">
      <c r="A250" s="38">
        <v>14</v>
      </c>
      <c r="B250" s="32" t="s">
        <v>1165</v>
      </c>
      <c r="C250" s="5" t="s">
        <v>1166</v>
      </c>
      <c r="D250" s="5">
        <v>2025</v>
      </c>
      <c r="E250" s="5" t="s">
        <v>20</v>
      </c>
      <c r="F250" s="5" t="s">
        <v>725</v>
      </c>
      <c r="G250" s="5">
        <v>82</v>
      </c>
      <c r="H250" s="5">
        <v>77</v>
      </c>
      <c r="I250" s="5">
        <v>70</v>
      </c>
      <c r="J250" s="5">
        <v>60</v>
      </c>
      <c r="K250" s="5">
        <v>76.2</v>
      </c>
      <c r="L250" s="5">
        <v>2.7</v>
      </c>
      <c r="M250" s="5">
        <v>0</v>
      </c>
      <c r="N250" s="5">
        <v>337</v>
      </c>
      <c r="O250" s="5">
        <f t="shared" si="12"/>
        <v>237</v>
      </c>
      <c r="P250" s="7">
        <f t="shared" si="13"/>
        <v>0.70326409495549</v>
      </c>
      <c r="Q250" s="5">
        <f t="shared" si="14"/>
        <v>248</v>
      </c>
      <c r="R250" s="8">
        <f t="shared" si="16"/>
        <v>0.735905044510386</v>
      </c>
    </row>
    <row r="251" spans="1:18">
      <c r="A251" s="38">
        <v>41</v>
      </c>
      <c r="B251" s="32" t="s">
        <v>1167</v>
      </c>
      <c r="C251" s="5" t="s">
        <v>1168</v>
      </c>
      <c r="D251" s="5">
        <v>2025</v>
      </c>
      <c r="E251" s="5" t="s">
        <v>20</v>
      </c>
      <c r="F251" s="5" t="s">
        <v>725</v>
      </c>
      <c r="G251" s="5">
        <v>80</v>
      </c>
      <c r="H251" s="5">
        <v>72.6</v>
      </c>
      <c r="I251" s="5">
        <v>70</v>
      </c>
      <c r="J251" s="5">
        <v>61</v>
      </c>
      <c r="K251" s="5">
        <v>76.2</v>
      </c>
      <c r="L251" s="5">
        <v>2.26</v>
      </c>
      <c r="M251" s="5">
        <v>1</v>
      </c>
      <c r="N251" s="5">
        <v>337</v>
      </c>
      <c r="O251" s="5">
        <f t="shared" si="12"/>
        <v>302</v>
      </c>
      <c r="P251" s="7">
        <f t="shared" si="13"/>
        <v>0.896142433234421</v>
      </c>
      <c r="Q251" s="5">
        <f t="shared" si="14"/>
        <v>248</v>
      </c>
      <c r="R251" s="8">
        <f t="shared" si="16"/>
        <v>0.735905044510386</v>
      </c>
    </row>
    <row r="252" spans="1:18">
      <c r="A252" s="5">
        <v>29</v>
      </c>
      <c r="B252" s="32" t="s">
        <v>1169</v>
      </c>
      <c r="C252" s="34" t="s">
        <v>1170</v>
      </c>
      <c r="D252" s="5">
        <v>2025</v>
      </c>
      <c r="E252" s="5" t="s">
        <v>20</v>
      </c>
      <c r="F252" s="5" t="s">
        <v>693</v>
      </c>
      <c r="G252" s="11">
        <v>80</v>
      </c>
      <c r="H252" s="5">
        <v>77.2</v>
      </c>
      <c r="I252" s="5">
        <v>70</v>
      </c>
      <c r="J252" s="5">
        <v>63</v>
      </c>
      <c r="K252" s="5">
        <f>H252*0.7+G252*0.15+I252*0.1+J252*0.05</f>
        <v>76.19</v>
      </c>
      <c r="L252" s="5">
        <f>(H252-50)/10</f>
        <v>2.72</v>
      </c>
      <c r="M252" s="5">
        <v>1</v>
      </c>
      <c r="N252" s="5">
        <v>337</v>
      </c>
      <c r="O252" s="5">
        <f t="shared" si="12"/>
        <v>231</v>
      </c>
      <c r="P252" s="7">
        <f t="shared" si="13"/>
        <v>0.685459940652819</v>
      </c>
      <c r="Q252" s="5">
        <f t="shared" si="14"/>
        <v>251</v>
      </c>
      <c r="R252" s="8">
        <f t="shared" si="16"/>
        <v>0.744807121661721</v>
      </c>
    </row>
    <row r="253" spans="1:18">
      <c r="A253" s="5">
        <v>5</v>
      </c>
      <c r="B253" s="32" t="s">
        <v>1171</v>
      </c>
      <c r="C253" s="41" t="s">
        <v>1172</v>
      </c>
      <c r="D253" s="5">
        <v>2025</v>
      </c>
      <c r="E253" s="5" t="s">
        <v>20</v>
      </c>
      <c r="F253" s="5" t="s">
        <v>760</v>
      </c>
      <c r="G253" s="5">
        <v>83.5</v>
      </c>
      <c r="H253" s="5">
        <v>76.5</v>
      </c>
      <c r="I253" s="5">
        <v>70</v>
      </c>
      <c r="J253" s="5">
        <v>61.5</v>
      </c>
      <c r="K253" s="5">
        <v>76.15</v>
      </c>
      <c r="L253" s="5">
        <v>2.65</v>
      </c>
      <c r="M253" s="5">
        <v>1</v>
      </c>
      <c r="N253" s="5">
        <v>337</v>
      </c>
      <c r="O253" s="5">
        <f t="shared" si="12"/>
        <v>248</v>
      </c>
      <c r="P253" s="7">
        <f t="shared" si="13"/>
        <v>0.735905044510386</v>
      </c>
      <c r="Q253" s="5">
        <f t="shared" si="14"/>
        <v>252</v>
      </c>
      <c r="R253" s="8">
        <f t="shared" si="16"/>
        <v>0.747774480712166</v>
      </c>
    </row>
    <row r="254" spans="1:18">
      <c r="A254" s="5">
        <v>14</v>
      </c>
      <c r="B254" s="32" t="s">
        <v>1173</v>
      </c>
      <c r="C254" s="34" t="s">
        <v>1174</v>
      </c>
      <c r="D254" s="5">
        <v>2025</v>
      </c>
      <c r="E254" s="5" t="s">
        <v>20</v>
      </c>
      <c r="F254" s="5" t="s">
        <v>693</v>
      </c>
      <c r="G254" s="11">
        <v>85</v>
      </c>
      <c r="H254" s="5">
        <v>76.2</v>
      </c>
      <c r="I254" s="5">
        <v>70</v>
      </c>
      <c r="J254" s="5">
        <v>61</v>
      </c>
      <c r="K254" s="5">
        <f>H254*0.7+G254*0.15+I254*0.1+J254*0.05</f>
        <v>76.14</v>
      </c>
      <c r="L254" s="5">
        <f>(H254-50)/10</f>
        <v>2.62</v>
      </c>
      <c r="M254" s="5">
        <v>0</v>
      </c>
      <c r="N254" s="5">
        <v>337</v>
      </c>
      <c r="O254" s="5">
        <f t="shared" si="12"/>
        <v>255</v>
      </c>
      <c r="P254" s="7">
        <f t="shared" si="13"/>
        <v>0.756676557863502</v>
      </c>
      <c r="Q254" s="5">
        <f t="shared" si="14"/>
        <v>253</v>
      </c>
      <c r="R254" s="8">
        <f t="shared" si="16"/>
        <v>0.750741839762611</v>
      </c>
    </row>
    <row r="255" spans="1:18">
      <c r="A255" s="5">
        <v>39</v>
      </c>
      <c r="B255" s="32" t="s">
        <v>1175</v>
      </c>
      <c r="C255" s="34" t="s">
        <v>1176</v>
      </c>
      <c r="D255" s="5">
        <v>2025</v>
      </c>
      <c r="E255" s="5" t="s">
        <v>20</v>
      </c>
      <c r="F255" s="5" t="s">
        <v>693</v>
      </c>
      <c r="G255" s="11">
        <v>80</v>
      </c>
      <c r="H255" s="5">
        <v>77.3</v>
      </c>
      <c r="I255" s="5">
        <v>70</v>
      </c>
      <c r="J255" s="5">
        <v>60</v>
      </c>
      <c r="K255" s="5">
        <f>H255*0.7+G255*0.15+I255*0.1+J255*0.05</f>
        <v>76.11</v>
      </c>
      <c r="L255" s="5">
        <f>(H255-50)/10</f>
        <v>2.73</v>
      </c>
      <c r="M255" s="5">
        <v>0</v>
      </c>
      <c r="N255" s="5">
        <v>337</v>
      </c>
      <c r="O255" s="5">
        <f t="shared" si="12"/>
        <v>223</v>
      </c>
      <c r="P255" s="7">
        <f t="shared" si="13"/>
        <v>0.661721068249258</v>
      </c>
      <c r="Q255" s="5">
        <f t="shared" si="14"/>
        <v>254</v>
      </c>
      <c r="R255" s="8">
        <f t="shared" si="16"/>
        <v>0.753709198813056</v>
      </c>
    </row>
    <row r="256" spans="1:18">
      <c r="A256" s="5">
        <v>18</v>
      </c>
      <c r="B256" s="32" t="s">
        <v>1177</v>
      </c>
      <c r="C256" s="41" t="s">
        <v>1178</v>
      </c>
      <c r="D256" s="5">
        <v>2025</v>
      </c>
      <c r="E256" s="5" t="s">
        <v>20</v>
      </c>
      <c r="F256" s="5" t="s">
        <v>760</v>
      </c>
      <c r="G256" s="5">
        <v>80</v>
      </c>
      <c r="H256" s="5">
        <v>76.5</v>
      </c>
      <c r="I256" s="5">
        <v>70</v>
      </c>
      <c r="J256" s="5">
        <v>70</v>
      </c>
      <c r="K256" s="5">
        <v>76.05</v>
      </c>
      <c r="L256" s="5">
        <v>2.65</v>
      </c>
      <c r="M256" s="5">
        <v>0</v>
      </c>
      <c r="N256" s="5">
        <v>337</v>
      </c>
      <c r="O256" s="5">
        <f t="shared" si="12"/>
        <v>248</v>
      </c>
      <c r="P256" s="7">
        <f t="shared" si="13"/>
        <v>0.735905044510386</v>
      </c>
      <c r="Q256" s="5">
        <f t="shared" si="14"/>
        <v>255</v>
      </c>
      <c r="R256" s="8">
        <f t="shared" si="16"/>
        <v>0.756676557863502</v>
      </c>
    </row>
    <row r="257" spans="1:18">
      <c r="A257" s="5">
        <v>21</v>
      </c>
      <c r="B257" s="32" t="s">
        <v>1179</v>
      </c>
      <c r="C257" s="41" t="s">
        <v>1180</v>
      </c>
      <c r="D257" s="5">
        <v>2025</v>
      </c>
      <c r="E257" s="5" t="s">
        <v>20</v>
      </c>
      <c r="F257" s="5" t="s">
        <v>760</v>
      </c>
      <c r="G257" s="5">
        <v>80</v>
      </c>
      <c r="H257" s="5">
        <v>77.5</v>
      </c>
      <c r="I257" s="5">
        <v>70</v>
      </c>
      <c r="J257" s="5">
        <v>60.5</v>
      </c>
      <c r="K257" s="5">
        <v>76</v>
      </c>
      <c r="L257" s="5">
        <v>2.6</v>
      </c>
      <c r="M257" s="5">
        <v>0</v>
      </c>
      <c r="N257" s="5">
        <v>337</v>
      </c>
      <c r="O257" s="5">
        <f t="shared" si="12"/>
        <v>257</v>
      </c>
      <c r="P257" s="7">
        <f t="shared" si="13"/>
        <v>0.762611275964392</v>
      </c>
      <c r="Q257" s="5">
        <f t="shared" si="14"/>
        <v>256</v>
      </c>
      <c r="R257" s="8">
        <f t="shared" si="16"/>
        <v>0.759643916913947</v>
      </c>
    </row>
    <row r="258" spans="1:18">
      <c r="A258" s="5">
        <v>26</v>
      </c>
      <c r="B258" s="32" t="s">
        <v>1181</v>
      </c>
      <c r="C258" s="30" t="s">
        <v>1182</v>
      </c>
      <c r="D258" s="5">
        <v>2025</v>
      </c>
      <c r="E258" s="5" t="s">
        <v>20</v>
      </c>
      <c r="F258" s="5" t="s">
        <v>664</v>
      </c>
      <c r="G258" s="5">
        <v>82</v>
      </c>
      <c r="H258" s="5">
        <v>76.7</v>
      </c>
      <c r="I258" s="5">
        <v>70</v>
      </c>
      <c r="J258" s="5">
        <v>60</v>
      </c>
      <c r="K258" s="5">
        <v>75.99</v>
      </c>
      <c r="L258" s="5">
        <v>2.67</v>
      </c>
      <c r="M258" s="5">
        <v>1</v>
      </c>
      <c r="N258" s="5">
        <v>337</v>
      </c>
      <c r="O258" s="5">
        <f t="shared" ref="O258:O321" si="17">RANK(L258,$L$2:$L$500)</f>
        <v>245</v>
      </c>
      <c r="P258" s="7">
        <f t="shared" ref="P258:P321" si="18">O258/N258</f>
        <v>0.72700296735905</v>
      </c>
      <c r="Q258" s="5">
        <f t="shared" ref="Q258:Q321" si="19">RANK(K258,$K$2:$K$500)</f>
        <v>257</v>
      </c>
      <c r="R258" s="8">
        <f t="shared" si="16"/>
        <v>0.762611275964392</v>
      </c>
    </row>
    <row r="259" spans="1:18">
      <c r="A259" s="31">
        <v>36</v>
      </c>
      <c r="B259" s="32" t="s">
        <v>1183</v>
      </c>
      <c r="C259" s="31" t="s">
        <v>1184</v>
      </c>
      <c r="D259" s="31">
        <v>2025</v>
      </c>
      <c r="E259" s="31" t="s">
        <v>20</v>
      </c>
      <c r="F259" s="31" t="s">
        <v>673</v>
      </c>
      <c r="G259" s="31">
        <v>80.5</v>
      </c>
      <c r="H259" s="42">
        <v>77</v>
      </c>
      <c r="I259" s="31">
        <v>70</v>
      </c>
      <c r="J259" s="31">
        <v>60</v>
      </c>
      <c r="K259" s="31">
        <f>SUM(G259*0.15+H259*0.7+I259*0.1+J259*0.05)</f>
        <v>75.975</v>
      </c>
      <c r="L259" s="31">
        <v>2.7</v>
      </c>
      <c r="M259" s="31">
        <v>0</v>
      </c>
      <c r="N259" s="5">
        <v>337</v>
      </c>
      <c r="O259" s="5">
        <f t="shared" si="17"/>
        <v>237</v>
      </c>
      <c r="P259" s="7">
        <f t="shared" si="18"/>
        <v>0.70326409495549</v>
      </c>
      <c r="Q259" s="5">
        <f t="shared" si="19"/>
        <v>258</v>
      </c>
      <c r="R259" s="8">
        <f t="shared" si="16"/>
        <v>0.765578635014837</v>
      </c>
    </row>
    <row r="260" spans="1:18">
      <c r="A260" s="5">
        <v>13</v>
      </c>
      <c r="B260" s="32" t="s">
        <v>1185</v>
      </c>
      <c r="C260" s="30" t="s">
        <v>1186</v>
      </c>
      <c r="D260" s="5">
        <v>2025</v>
      </c>
      <c r="E260" s="5" t="s">
        <v>20</v>
      </c>
      <c r="F260" s="5" t="s">
        <v>664</v>
      </c>
      <c r="G260" s="5">
        <v>80</v>
      </c>
      <c r="H260" s="5">
        <v>77</v>
      </c>
      <c r="I260" s="5">
        <v>70</v>
      </c>
      <c r="J260" s="5">
        <v>60</v>
      </c>
      <c r="K260" s="5">
        <v>75.9</v>
      </c>
      <c r="L260" s="5">
        <v>2.71</v>
      </c>
      <c r="M260" s="5">
        <v>1</v>
      </c>
      <c r="N260" s="5">
        <v>337</v>
      </c>
      <c r="O260" s="5">
        <f t="shared" si="17"/>
        <v>234</v>
      </c>
      <c r="P260" s="7">
        <f t="shared" si="18"/>
        <v>0.694362017804154</v>
      </c>
      <c r="Q260" s="5">
        <f t="shared" si="19"/>
        <v>259</v>
      </c>
      <c r="R260" s="8">
        <f t="shared" si="16"/>
        <v>0.768545994065282</v>
      </c>
    </row>
    <row r="261" spans="1:18">
      <c r="A261" s="31">
        <v>5</v>
      </c>
      <c r="B261" s="32" t="s">
        <v>1187</v>
      </c>
      <c r="C261" s="31" t="s">
        <v>1188</v>
      </c>
      <c r="D261" s="31">
        <v>2025</v>
      </c>
      <c r="E261" s="31" t="s">
        <v>20</v>
      </c>
      <c r="F261" s="31" t="s">
        <v>673</v>
      </c>
      <c r="G261" s="31">
        <v>81.5</v>
      </c>
      <c r="H261" s="31">
        <v>76.5</v>
      </c>
      <c r="I261" s="31">
        <v>70</v>
      </c>
      <c r="J261" s="31">
        <v>62.5</v>
      </c>
      <c r="K261" s="31">
        <f>SUM(G261*0.15+H261*0.7+I261*0.1+J261*0.05)</f>
        <v>75.9</v>
      </c>
      <c r="L261" s="31">
        <v>2.65</v>
      </c>
      <c r="M261" s="31">
        <v>0</v>
      </c>
      <c r="N261" s="5">
        <v>337</v>
      </c>
      <c r="O261" s="5">
        <f t="shared" si="17"/>
        <v>248</v>
      </c>
      <c r="P261" s="7">
        <f t="shared" si="18"/>
        <v>0.735905044510386</v>
      </c>
      <c r="Q261" s="5">
        <f t="shared" si="19"/>
        <v>259</v>
      </c>
      <c r="R261" s="8">
        <f t="shared" si="16"/>
        <v>0.768545994065282</v>
      </c>
    </row>
    <row r="262" spans="1:18">
      <c r="A262" s="5">
        <v>22</v>
      </c>
      <c r="B262" s="32" t="s">
        <v>1189</v>
      </c>
      <c r="C262" s="41" t="s">
        <v>1190</v>
      </c>
      <c r="D262" s="5">
        <v>2025</v>
      </c>
      <c r="E262" s="5" t="s">
        <v>20</v>
      </c>
      <c r="F262" s="5" t="s">
        <v>760</v>
      </c>
      <c r="G262" s="5">
        <v>80.5</v>
      </c>
      <c r="H262" s="5">
        <v>76.7</v>
      </c>
      <c r="I262" s="5">
        <v>70</v>
      </c>
      <c r="J262" s="5">
        <v>61</v>
      </c>
      <c r="K262" s="5">
        <v>75.815</v>
      </c>
      <c r="L262" s="5">
        <v>2.67</v>
      </c>
      <c r="M262" s="5">
        <v>1</v>
      </c>
      <c r="N262" s="5">
        <v>337</v>
      </c>
      <c r="O262" s="5">
        <f t="shared" si="17"/>
        <v>245</v>
      </c>
      <c r="P262" s="7">
        <f t="shared" si="18"/>
        <v>0.72700296735905</v>
      </c>
      <c r="Q262" s="5">
        <f t="shared" si="19"/>
        <v>261</v>
      </c>
      <c r="R262" s="8">
        <f t="shared" si="16"/>
        <v>0.774480712166172</v>
      </c>
    </row>
    <row r="263" spans="1:18">
      <c r="A263" s="5">
        <v>15</v>
      </c>
      <c r="B263" s="32" t="s">
        <v>1191</v>
      </c>
      <c r="C263" s="33" t="s">
        <v>1192</v>
      </c>
      <c r="D263" s="33">
        <v>2025</v>
      </c>
      <c r="E263" s="33" t="s">
        <v>20</v>
      </c>
      <c r="F263" s="33" t="s">
        <v>680</v>
      </c>
      <c r="G263" s="33">
        <v>84</v>
      </c>
      <c r="H263" s="33">
        <v>76</v>
      </c>
      <c r="I263" s="33">
        <v>70</v>
      </c>
      <c r="J263" s="33">
        <v>65</v>
      </c>
      <c r="K263" s="33">
        <v>75.8</v>
      </c>
      <c r="L263" s="33">
        <v>2.68</v>
      </c>
      <c r="M263" s="33">
        <v>0</v>
      </c>
      <c r="N263" s="5">
        <v>337</v>
      </c>
      <c r="O263" s="5">
        <f t="shared" si="17"/>
        <v>244</v>
      </c>
      <c r="P263" s="7">
        <f t="shared" si="18"/>
        <v>0.724035608308605</v>
      </c>
      <c r="Q263" s="5">
        <f t="shared" si="19"/>
        <v>262</v>
      </c>
      <c r="R263" s="8">
        <f t="shared" si="16"/>
        <v>0.777448071216617</v>
      </c>
    </row>
    <row r="264" spans="1:18">
      <c r="A264" s="5">
        <v>6</v>
      </c>
      <c r="B264" s="32" t="s">
        <v>1193</v>
      </c>
      <c r="C264" s="41" t="s">
        <v>1194</v>
      </c>
      <c r="D264" s="5">
        <v>2025</v>
      </c>
      <c r="E264" s="5" t="s">
        <v>20</v>
      </c>
      <c r="F264" s="5" t="s">
        <v>760</v>
      </c>
      <c r="G264" s="5">
        <v>94</v>
      </c>
      <c r="H264" s="5">
        <v>73.6</v>
      </c>
      <c r="I264" s="5">
        <v>70</v>
      </c>
      <c r="J264" s="5">
        <v>63</v>
      </c>
      <c r="K264" s="5">
        <v>75.77</v>
      </c>
      <c r="L264" s="5">
        <v>2.36</v>
      </c>
      <c r="M264" s="5">
        <v>2</v>
      </c>
      <c r="N264" s="5">
        <v>337</v>
      </c>
      <c r="O264" s="5">
        <f t="shared" si="17"/>
        <v>293</v>
      </c>
      <c r="P264" s="7">
        <f t="shared" si="18"/>
        <v>0.869436201780415</v>
      </c>
      <c r="Q264" s="5">
        <f t="shared" si="19"/>
        <v>263</v>
      </c>
      <c r="R264" s="8">
        <f t="shared" si="16"/>
        <v>0.780415430267062</v>
      </c>
    </row>
    <row r="265" spans="1:18">
      <c r="A265" s="5">
        <v>13</v>
      </c>
      <c r="B265" s="32" t="s">
        <v>1195</v>
      </c>
      <c r="C265" s="41" t="s">
        <v>1196</v>
      </c>
      <c r="D265" s="5">
        <v>2025</v>
      </c>
      <c r="E265" s="5" t="s">
        <v>20</v>
      </c>
      <c r="F265" s="5" t="s">
        <v>760</v>
      </c>
      <c r="G265" s="5">
        <v>85</v>
      </c>
      <c r="H265" s="5">
        <v>75.6</v>
      </c>
      <c r="I265" s="5">
        <v>70</v>
      </c>
      <c r="J265" s="5">
        <v>62</v>
      </c>
      <c r="K265" s="5">
        <v>75.77</v>
      </c>
      <c r="L265" s="5">
        <v>2.56</v>
      </c>
      <c r="M265" s="5">
        <v>1</v>
      </c>
      <c r="N265" s="5">
        <v>337</v>
      </c>
      <c r="O265" s="5">
        <f t="shared" si="17"/>
        <v>265</v>
      </c>
      <c r="P265" s="7">
        <f t="shared" si="18"/>
        <v>0.786350148367952</v>
      </c>
      <c r="Q265" s="5">
        <f t="shared" si="19"/>
        <v>263</v>
      </c>
      <c r="R265" s="8">
        <f t="shared" si="16"/>
        <v>0.780415430267062</v>
      </c>
    </row>
    <row r="266" spans="1:18">
      <c r="A266" s="5">
        <v>32</v>
      </c>
      <c r="B266" s="32" t="s">
        <v>1197</v>
      </c>
      <c r="C266" s="35" t="s">
        <v>1198</v>
      </c>
      <c r="D266" s="5">
        <v>2025</v>
      </c>
      <c r="E266" s="5" t="s">
        <v>20</v>
      </c>
      <c r="F266" s="5" t="s">
        <v>696</v>
      </c>
      <c r="G266" s="5">
        <v>81</v>
      </c>
      <c r="H266" s="5">
        <v>76.5</v>
      </c>
      <c r="I266" s="5">
        <v>70</v>
      </c>
      <c r="J266" s="5">
        <v>60</v>
      </c>
      <c r="K266" s="5">
        <v>75.7</v>
      </c>
      <c r="L266" s="5">
        <v>2.65</v>
      </c>
      <c r="M266" s="5">
        <v>1</v>
      </c>
      <c r="N266" s="5">
        <v>337</v>
      </c>
      <c r="O266" s="5">
        <f t="shared" si="17"/>
        <v>248</v>
      </c>
      <c r="P266" s="7">
        <f t="shared" si="18"/>
        <v>0.735905044510386</v>
      </c>
      <c r="Q266" s="5">
        <f t="shared" si="19"/>
        <v>265</v>
      </c>
      <c r="R266" s="8">
        <f t="shared" si="16"/>
        <v>0.786350148367952</v>
      </c>
    </row>
    <row r="267" spans="1:18">
      <c r="A267" s="5">
        <v>35</v>
      </c>
      <c r="B267" s="32" t="s">
        <v>1199</v>
      </c>
      <c r="C267" s="41" t="s">
        <v>1200</v>
      </c>
      <c r="D267" s="5">
        <v>2025</v>
      </c>
      <c r="E267" s="5" t="s">
        <v>20</v>
      </c>
      <c r="F267" s="5" t="s">
        <v>760</v>
      </c>
      <c r="G267" s="5">
        <v>80</v>
      </c>
      <c r="H267" s="5">
        <v>76.7</v>
      </c>
      <c r="I267" s="5">
        <v>70</v>
      </c>
      <c r="J267" s="5">
        <v>60</v>
      </c>
      <c r="K267" s="5">
        <v>75.69</v>
      </c>
      <c r="L267" s="5">
        <v>2.67</v>
      </c>
      <c r="M267" s="5">
        <v>0</v>
      </c>
      <c r="N267" s="5">
        <v>337</v>
      </c>
      <c r="O267" s="5">
        <f t="shared" si="17"/>
        <v>245</v>
      </c>
      <c r="P267" s="7">
        <f t="shared" si="18"/>
        <v>0.72700296735905</v>
      </c>
      <c r="Q267" s="5">
        <f t="shared" si="19"/>
        <v>266</v>
      </c>
      <c r="R267" s="8">
        <f t="shared" si="16"/>
        <v>0.789317507418398</v>
      </c>
    </row>
    <row r="268" spans="1:18">
      <c r="A268" s="38">
        <v>32</v>
      </c>
      <c r="B268" s="32" t="s">
        <v>1201</v>
      </c>
      <c r="C268" s="5" t="s">
        <v>1202</v>
      </c>
      <c r="D268" s="5">
        <v>2025</v>
      </c>
      <c r="E268" s="5" t="s">
        <v>20</v>
      </c>
      <c r="F268" s="5" t="s">
        <v>725</v>
      </c>
      <c r="G268" s="5">
        <v>82</v>
      </c>
      <c r="H268" s="5">
        <v>75.9</v>
      </c>
      <c r="I268" s="5">
        <v>72</v>
      </c>
      <c r="J268" s="5">
        <v>60</v>
      </c>
      <c r="K268" s="5">
        <v>75.63</v>
      </c>
      <c r="L268" s="5">
        <v>2.59</v>
      </c>
      <c r="M268" s="5">
        <v>2</v>
      </c>
      <c r="N268" s="5">
        <v>337</v>
      </c>
      <c r="O268" s="5">
        <f t="shared" si="17"/>
        <v>259</v>
      </c>
      <c r="P268" s="7">
        <f t="shared" si="18"/>
        <v>0.768545994065282</v>
      </c>
      <c r="Q268" s="5">
        <f t="shared" si="19"/>
        <v>267</v>
      </c>
      <c r="R268" s="8">
        <f t="shared" si="16"/>
        <v>0.792284866468843</v>
      </c>
    </row>
    <row r="269" spans="1:18">
      <c r="A269" s="5">
        <v>5</v>
      </c>
      <c r="B269" s="32" t="s">
        <v>1203</v>
      </c>
      <c r="C269" s="34" t="s">
        <v>1204</v>
      </c>
      <c r="D269" s="5">
        <v>2025</v>
      </c>
      <c r="E269" s="5" t="s">
        <v>20</v>
      </c>
      <c r="F269" s="5" t="s">
        <v>693</v>
      </c>
      <c r="G269" s="11">
        <v>80</v>
      </c>
      <c r="H269" s="5">
        <v>76.5</v>
      </c>
      <c r="I269" s="5">
        <v>70</v>
      </c>
      <c r="J269" s="5">
        <v>60</v>
      </c>
      <c r="K269" s="5">
        <f>H269*0.7+G269*0.15+I269*0.1+J269*0.05</f>
        <v>75.55</v>
      </c>
      <c r="L269" s="5">
        <f>(H269-50)/10</f>
        <v>2.65</v>
      </c>
      <c r="M269" s="5">
        <v>0</v>
      </c>
      <c r="N269" s="5">
        <v>337</v>
      </c>
      <c r="O269" s="5">
        <f t="shared" si="17"/>
        <v>248</v>
      </c>
      <c r="P269" s="7">
        <f t="shared" si="18"/>
        <v>0.735905044510386</v>
      </c>
      <c r="Q269" s="5">
        <f t="shared" si="19"/>
        <v>268</v>
      </c>
      <c r="R269" s="8">
        <f t="shared" si="16"/>
        <v>0.795252225519288</v>
      </c>
    </row>
    <row r="270" spans="1:18">
      <c r="A270" s="5">
        <v>33</v>
      </c>
      <c r="B270" s="32" t="s">
        <v>1205</v>
      </c>
      <c r="C270" s="34" t="s">
        <v>1206</v>
      </c>
      <c r="D270" s="5">
        <v>2025</v>
      </c>
      <c r="E270" s="5" t="s">
        <v>20</v>
      </c>
      <c r="F270" s="5" t="s">
        <v>693</v>
      </c>
      <c r="G270" s="11">
        <v>80</v>
      </c>
      <c r="H270" s="5">
        <v>76.5</v>
      </c>
      <c r="I270" s="5">
        <v>70</v>
      </c>
      <c r="J270" s="5">
        <v>60</v>
      </c>
      <c r="K270" s="5">
        <f>H270*0.7+G270*0.15+I270*0.1+J270*0.05</f>
        <v>75.55</v>
      </c>
      <c r="L270" s="5">
        <f>(H270-50)/10</f>
        <v>2.65</v>
      </c>
      <c r="M270" s="5">
        <v>0</v>
      </c>
      <c r="N270" s="5">
        <v>337</v>
      </c>
      <c r="O270" s="5">
        <f t="shared" si="17"/>
        <v>248</v>
      </c>
      <c r="P270" s="7">
        <f t="shared" si="18"/>
        <v>0.735905044510386</v>
      </c>
      <c r="Q270" s="5">
        <f t="shared" si="19"/>
        <v>268</v>
      </c>
      <c r="R270" s="8">
        <f t="shared" si="16"/>
        <v>0.795252225519288</v>
      </c>
    </row>
    <row r="271" spans="1:18">
      <c r="A271" s="38">
        <v>11</v>
      </c>
      <c r="B271" s="32" t="s">
        <v>1207</v>
      </c>
      <c r="C271" s="5" t="s">
        <v>1208</v>
      </c>
      <c r="D271" s="5">
        <v>2025</v>
      </c>
      <c r="E271" s="5" t="s">
        <v>20</v>
      </c>
      <c r="F271" s="5" t="s">
        <v>725</v>
      </c>
      <c r="G271" s="5">
        <v>85</v>
      </c>
      <c r="H271" s="5">
        <v>75.1</v>
      </c>
      <c r="I271" s="5">
        <v>70.5</v>
      </c>
      <c r="J271" s="5">
        <v>63.5</v>
      </c>
      <c r="K271" s="5">
        <v>75.545</v>
      </c>
      <c r="L271" s="5">
        <v>2.51</v>
      </c>
      <c r="M271" s="5">
        <v>1</v>
      </c>
      <c r="N271" s="5">
        <v>337</v>
      </c>
      <c r="O271" s="5">
        <f t="shared" si="17"/>
        <v>273</v>
      </c>
      <c r="P271" s="7">
        <f t="shared" si="18"/>
        <v>0.810089020771513</v>
      </c>
      <c r="Q271" s="5">
        <f t="shared" si="19"/>
        <v>270</v>
      </c>
      <c r="R271" s="8">
        <f t="shared" si="16"/>
        <v>0.801186943620178</v>
      </c>
    </row>
    <row r="272" spans="1:18">
      <c r="A272" s="5">
        <v>17</v>
      </c>
      <c r="B272" s="32" t="s">
        <v>1209</v>
      </c>
      <c r="C272" s="33" t="s">
        <v>1210</v>
      </c>
      <c r="D272" s="33">
        <v>2025</v>
      </c>
      <c r="E272" s="33" t="s">
        <v>20</v>
      </c>
      <c r="F272" s="33" t="s">
        <v>680</v>
      </c>
      <c r="G272" s="33">
        <v>80.5</v>
      </c>
      <c r="H272" s="33">
        <v>81</v>
      </c>
      <c r="I272" s="33">
        <v>70</v>
      </c>
      <c r="J272" s="33">
        <v>60</v>
      </c>
      <c r="K272" s="33">
        <v>75.48</v>
      </c>
      <c r="L272" s="33">
        <v>3.07</v>
      </c>
      <c r="M272" s="33">
        <v>0</v>
      </c>
      <c r="N272" s="5">
        <v>337</v>
      </c>
      <c r="O272" s="5">
        <f t="shared" si="17"/>
        <v>148</v>
      </c>
      <c r="P272" s="7">
        <f t="shared" si="18"/>
        <v>0.439169139465875</v>
      </c>
      <c r="Q272" s="5">
        <f t="shared" si="19"/>
        <v>271</v>
      </c>
      <c r="R272" s="8">
        <f t="shared" si="16"/>
        <v>0.804154302670623</v>
      </c>
    </row>
    <row r="273" spans="1:18">
      <c r="A273" s="38">
        <v>31</v>
      </c>
      <c r="B273" s="32" t="s">
        <v>1211</v>
      </c>
      <c r="C273" s="5" t="s">
        <v>1212</v>
      </c>
      <c r="D273" s="5">
        <v>2025</v>
      </c>
      <c r="E273" s="5" t="s">
        <v>20</v>
      </c>
      <c r="F273" s="5" t="s">
        <v>725</v>
      </c>
      <c r="G273" s="5">
        <v>80</v>
      </c>
      <c r="H273" s="5">
        <v>76.4</v>
      </c>
      <c r="I273" s="5">
        <v>70</v>
      </c>
      <c r="J273" s="5">
        <v>60</v>
      </c>
      <c r="K273" s="5">
        <v>75.48</v>
      </c>
      <c r="L273" s="5">
        <v>2.64</v>
      </c>
      <c r="M273" s="5">
        <v>1</v>
      </c>
      <c r="N273" s="5">
        <v>337</v>
      </c>
      <c r="O273" s="5">
        <f t="shared" si="17"/>
        <v>254</v>
      </c>
      <c r="P273" s="7">
        <f t="shared" si="18"/>
        <v>0.753709198813056</v>
      </c>
      <c r="Q273" s="5">
        <f t="shared" si="19"/>
        <v>271</v>
      </c>
      <c r="R273" s="8">
        <f t="shared" si="16"/>
        <v>0.804154302670623</v>
      </c>
    </row>
    <row r="274" spans="1:18">
      <c r="A274" s="38">
        <v>29</v>
      </c>
      <c r="B274" s="32" t="s">
        <v>1213</v>
      </c>
      <c r="C274" s="5" t="s">
        <v>1214</v>
      </c>
      <c r="D274" s="5">
        <v>2025</v>
      </c>
      <c r="E274" s="5" t="s">
        <v>20</v>
      </c>
      <c r="F274" s="5" t="s">
        <v>725</v>
      </c>
      <c r="G274" s="5">
        <v>82</v>
      </c>
      <c r="H274" s="5">
        <v>75.4</v>
      </c>
      <c r="I274" s="5">
        <v>71</v>
      </c>
      <c r="J274" s="5">
        <v>60.5</v>
      </c>
      <c r="K274" s="5">
        <v>75.205</v>
      </c>
      <c r="L274" s="5">
        <v>2.54</v>
      </c>
      <c r="M274" s="5">
        <v>0</v>
      </c>
      <c r="N274" s="5">
        <v>337</v>
      </c>
      <c r="O274" s="5">
        <f t="shared" si="17"/>
        <v>269</v>
      </c>
      <c r="P274" s="7">
        <f t="shared" si="18"/>
        <v>0.798219584569733</v>
      </c>
      <c r="Q274" s="5">
        <f t="shared" si="19"/>
        <v>273</v>
      </c>
      <c r="R274" s="8">
        <f t="shared" si="16"/>
        <v>0.810089020771513</v>
      </c>
    </row>
    <row r="275" spans="1:18">
      <c r="A275" s="5">
        <v>26</v>
      </c>
      <c r="B275" s="32" t="s">
        <v>1215</v>
      </c>
      <c r="C275" s="41" t="s">
        <v>1216</v>
      </c>
      <c r="D275" s="5">
        <v>2025</v>
      </c>
      <c r="E275" s="5" t="s">
        <v>20</v>
      </c>
      <c r="F275" s="5" t="s">
        <v>760</v>
      </c>
      <c r="G275" s="5">
        <v>84</v>
      </c>
      <c r="H275" s="5">
        <v>75</v>
      </c>
      <c r="I275" s="5">
        <v>70</v>
      </c>
      <c r="J275" s="5">
        <v>62</v>
      </c>
      <c r="K275" s="5">
        <v>75.2</v>
      </c>
      <c r="L275" s="10">
        <v>2.5</v>
      </c>
      <c r="M275" s="5">
        <v>0</v>
      </c>
      <c r="N275" s="5">
        <v>337</v>
      </c>
      <c r="O275" s="5">
        <f t="shared" si="17"/>
        <v>276</v>
      </c>
      <c r="P275" s="7">
        <f t="shared" si="18"/>
        <v>0.818991097922849</v>
      </c>
      <c r="Q275" s="5">
        <f t="shared" si="19"/>
        <v>274</v>
      </c>
      <c r="R275" s="8">
        <f t="shared" si="16"/>
        <v>0.813056379821958</v>
      </c>
    </row>
    <row r="276" spans="1:18">
      <c r="A276" s="5">
        <v>40</v>
      </c>
      <c r="B276" s="32" t="s">
        <v>1217</v>
      </c>
      <c r="C276" s="16" t="s">
        <v>1218</v>
      </c>
      <c r="D276" s="33">
        <v>2025</v>
      </c>
      <c r="E276" s="33" t="s">
        <v>20</v>
      </c>
      <c r="F276" s="33" t="s">
        <v>701</v>
      </c>
      <c r="G276" s="33">
        <v>80</v>
      </c>
      <c r="H276" s="33">
        <v>75.7</v>
      </c>
      <c r="I276" s="33">
        <v>72</v>
      </c>
      <c r="J276" s="16">
        <v>62</v>
      </c>
      <c r="K276" s="33">
        <v>75.19</v>
      </c>
      <c r="L276" s="33">
        <v>2.57</v>
      </c>
      <c r="M276" s="33">
        <v>1</v>
      </c>
      <c r="N276" s="5">
        <v>337</v>
      </c>
      <c r="O276" s="5">
        <f t="shared" si="17"/>
        <v>262</v>
      </c>
      <c r="P276" s="7">
        <f t="shared" si="18"/>
        <v>0.777448071216617</v>
      </c>
      <c r="Q276" s="5">
        <f t="shared" si="19"/>
        <v>275</v>
      </c>
      <c r="R276" s="8">
        <f t="shared" si="16"/>
        <v>0.816023738872404</v>
      </c>
    </row>
    <row r="277" spans="1:18">
      <c r="A277" s="5">
        <v>10</v>
      </c>
      <c r="B277" s="32" t="s">
        <v>1219</v>
      </c>
      <c r="C277" s="34" t="s">
        <v>1220</v>
      </c>
      <c r="D277" s="5">
        <v>2025</v>
      </c>
      <c r="E277" s="5" t="s">
        <v>20</v>
      </c>
      <c r="F277" s="5" t="s">
        <v>693</v>
      </c>
      <c r="G277" s="11">
        <v>80</v>
      </c>
      <c r="H277" s="5">
        <v>75.4</v>
      </c>
      <c r="I277" s="5">
        <v>70.5</v>
      </c>
      <c r="J277" s="5">
        <v>65.5</v>
      </c>
      <c r="K277" s="5">
        <f>H277*0.7+G277*0.15+I277*0.1+J277*0.05</f>
        <v>75.105</v>
      </c>
      <c r="L277" s="5">
        <f>(H277-50)/10</f>
        <v>2.54</v>
      </c>
      <c r="M277" s="5">
        <v>1</v>
      </c>
      <c r="N277" s="5">
        <v>337</v>
      </c>
      <c r="O277" s="5">
        <f t="shared" si="17"/>
        <v>269</v>
      </c>
      <c r="P277" s="7">
        <f t="shared" si="18"/>
        <v>0.798219584569733</v>
      </c>
      <c r="Q277" s="5">
        <f t="shared" si="19"/>
        <v>276</v>
      </c>
      <c r="R277" s="8">
        <f t="shared" ref="R277:R338" si="20">Q277/N277</f>
        <v>0.818991097922849</v>
      </c>
    </row>
    <row r="278" spans="1:18">
      <c r="A278" s="5">
        <v>21</v>
      </c>
      <c r="B278" s="32" t="s">
        <v>1221</v>
      </c>
      <c r="C278" s="33" t="s">
        <v>1222</v>
      </c>
      <c r="D278" s="33">
        <v>2025</v>
      </c>
      <c r="E278" s="33" t="s">
        <v>20</v>
      </c>
      <c r="F278" s="33" t="s">
        <v>680</v>
      </c>
      <c r="G278" s="33">
        <v>82.5</v>
      </c>
      <c r="H278" s="33">
        <v>75.1</v>
      </c>
      <c r="I278" s="33">
        <v>70</v>
      </c>
      <c r="J278" s="33">
        <v>62</v>
      </c>
      <c r="K278" s="33">
        <v>75.045</v>
      </c>
      <c r="L278" s="33">
        <v>2.51</v>
      </c>
      <c r="M278" s="33">
        <v>1</v>
      </c>
      <c r="N278" s="5">
        <v>337</v>
      </c>
      <c r="O278" s="5">
        <f t="shared" si="17"/>
        <v>273</v>
      </c>
      <c r="P278" s="7">
        <f t="shared" si="18"/>
        <v>0.810089020771513</v>
      </c>
      <c r="Q278" s="5">
        <f t="shared" si="19"/>
        <v>277</v>
      </c>
      <c r="R278" s="8">
        <f t="shared" si="20"/>
        <v>0.821958456973294</v>
      </c>
    </row>
    <row r="279" spans="1:18">
      <c r="A279" s="5">
        <v>7</v>
      </c>
      <c r="B279" s="32" t="s">
        <v>1223</v>
      </c>
      <c r="C279" s="16" t="s">
        <v>1224</v>
      </c>
      <c r="D279" s="33">
        <v>2025</v>
      </c>
      <c r="E279" s="33" t="s">
        <v>20</v>
      </c>
      <c r="F279" s="33" t="s">
        <v>701</v>
      </c>
      <c r="G279" s="33">
        <v>81</v>
      </c>
      <c r="H279" s="33">
        <v>75.5</v>
      </c>
      <c r="I279" s="33">
        <v>70</v>
      </c>
      <c r="J279" s="33">
        <v>60</v>
      </c>
      <c r="K279" s="33">
        <v>75</v>
      </c>
      <c r="L279" s="33">
        <v>2.55</v>
      </c>
      <c r="M279" s="33">
        <v>1</v>
      </c>
      <c r="N279" s="5">
        <v>337</v>
      </c>
      <c r="O279" s="5">
        <f t="shared" si="17"/>
        <v>267</v>
      </c>
      <c r="P279" s="7">
        <f t="shared" si="18"/>
        <v>0.792284866468843</v>
      </c>
      <c r="Q279" s="5">
        <f t="shared" si="19"/>
        <v>278</v>
      </c>
      <c r="R279" s="8">
        <f t="shared" si="20"/>
        <v>0.824925816023739</v>
      </c>
    </row>
    <row r="280" spans="1:18">
      <c r="A280" s="5">
        <v>16</v>
      </c>
      <c r="B280" s="32" t="s">
        <v>1225</v>
      </c>
      <c r="C280" s="33" t="s">
        <v>1226</v>
      </c>
      <c r="D280" s="33">
        <v>2025</v>
      </c>
      <c r="E280" s="33" t="s">
        <v>20</v>
      </c>
      <c r="F280" s="33" t="s">
        <v>680</v>
      </c>
      <c r="G280" s="33">
        <v>81</v>
      </c>
      <c r="H280" s="33">
        <v>74</v>
      </c>
      <c r="I280" s="33">
        <v>70</v>
      </c>
      <c r="J280" s="33">
        <v>60</v>
      </c>
      <c r="K280" s="33">
        <v>74.875</v>
      </c>
      <c r="L280" s="33">
        <v>2.35</v>
      </c>
      <c r="M280" s="33">
        <v>2</v>
      </c>
      <c r="N280" s="5">
        <v>337</v>
      </c>
      <c r="O280" s="5">
        <f t="shared" si="17"/>
        <v>295</v>
      </c>
      <c r="P280" s="7">
        <f t="shared" si="18"/>
        <v>0.875370919881306</v>
      </c>
      <c r="Q280" s="5">
        <f t="shared" si="19"/>
        <v>279</v>
      </c>
      <c r="R280" s="8">
        <f t="shared" si="20"/>
        <v>0.827893175074184</v>
      </c>
    </row>
    <row r="281" spans="1:18">
      <c r="A281" s="5">
        <v>31</v>
      </c>
      <c r="B281" s="32" t="s">
        <v>1227</v>
      </c>
      <c r="C281" s="41" t="s">
        <v>1228</v>
      </c>
      <c r="D281" s="5">
        <v>2025</v>
      </c>
      <c r="E281" s="5" t="s">
        <v>20</v>
      </c>
      <c r="F281" s="5" t="s">
        <v>760</v>
      </c>
      <c r="G281" s="5">
        <v>84</v>
      </c>
      <c r="H281" s="5">
        <v>74.5</v>
      </c>
      <c r="I281" s="5">
        <v>70</v>
      </c>
      <c r="J281" s="5">
        <v>62</v>
      </c>
      <c r="K281" s="5">
        <v>74.85</v>
      </c>
      <c r="L281" s="5">
        <v>2.45</v>
      </c>
      <c r="M281" s="5">
        <v>0</v>
      </c>
      <c r="N281" s="5">
        <v>337</v>
      </c>
      <c r="O281" s="5">
        <f t="shared" si="17"/>
        <v>280</v>
      </c>
      <c r="P281" s="7">
        <f t="shared" si="18"/>
        <v>0.830860534124629</v>
      </c>
      <c r="Q281" s="5">
        <f t="shared" si="19"/>
        <v>280</v>
      </c>
      <c r="R281" s="8">
        <f t="shared" si="20"/>
        <v>0.830860534124629</v>
      </c>
    </row>
    <row r="282" spans="1:18">
      <c r="A282" s="5">
        <v>18</v>
      </c>
      <c r="B282" s="32" t="s">
        <v>1229</v>
      </c>
      <c r="C282" s="16" t="s">
        <v>1230</v>
      </c>
      <c r="D282" s="33">
        <v>2025</v>
      </c>
      <c r="E282" s="33" t="s">
        <v>20</v>
      </c>
      <c r="F282" s="33" t="s">
        <v>701</v>
      </c>
      <c r="G282" s="16">
        <v>82</v>
      </c>
      <c r="H282" s="33">
        <v>74.6</v>
      </c>
      <c r="I282" s="33">
        <v>70</v>
      </c>
      <c r="J282" s="16">
        <v>60</v>
      </c>
      <c r="K282" s="33">
        <v>74.67</v>
      </c>
      <c r="L282" s="33">
        <v>2.46</v>
      </c>
      <c r="M282" s="33">
        <v>0</v>
      </c>
      <c r="N282" s="5">
        <v>337</v>
      </c>
      <c r="O282" s="5">
        <f t="shared" si="17"/>
        <v>278</v>
      </c>
      <c r="P282" s="7">
        <f t="shared" si="18"/>
        <v>0.824925816023739</v>
      </c>
      <c r="Q282" s="5">
        <f t="shared" si="19"/>
        <v>281</v>
      </c>
      <c r="R282" s="8">
        <f t="shared" si="20"/>
        <v>0.833827893175074</v>
      </c>
    </row>
    <row r="283" spans="1:18">
      <c r="A283" s="31">
        <v>10</v>
      </c>
      <c r="B283" s="32" t="s">
        <v>1231</v>
      </c>
      <c r="C283" s="31" t="s">
        <v>1232</v>
      </c>
      <c r="D283" s="31">
        <v>2025</v>
      </c>
      <c r="E283" s="31" t="s">
        <v>20</v>
      </c>
      <c r="F283" s="31" t="s">
        <v>673</v>
      </c>
      <c r="G283" s="31">
        <v>80.5</v>
      </c>
      <c r="H283" s="31">
        <v>75.1</v>
      </c>
      <c r="I283" s="31">
        <v>70</v>
      </c>
      <c r="J283" s="31">
        <v>60</v>
      </c>
      <c r="K283" s="31">
        <f>SUM(G283*0.15+H283*0.7+I283*0.1+J283*0.05)</f>
        <v>74.645</v>
      </c>
      <c r="L283" s="31">
        <v>2.51</v>
      </c>
      <c r="M283" s="31">
        <v>0</v>
      </c>
      <c r="N283" s="5">
        <v>337</v>
      </c>
      <c r="O283" s="5">
        <f t="shared" si="17"/>
        <v>273</v>
      </c>
      <c r="P283" s="7">
        <f t="shared" si="18"/>
        <v>0.810089020771513</v>
      </c>
      <c r="Q283" s="5">
        <f t="shared" si="19"/>
        <v>282</v>
      </c>
      <c r="R283" s="8">
        <f t="shared" si="20"/>
        <v>0.836795252225519</v>
      </c>
    </row>
    <row r="284" spans="1:18">
      <c r="A284" s="5">
        <v>6</v>
      </c>
      <c r="B284" s="32" t="s">
        <v>1233</v>
      </c>
      <c r="C284" s="34" t="s">
        <v>1234</v>
      </c>
      <c r="D284" s="5">
        <v>2025</v>
      </c>
      <c r="E284" s="5" t="s">
        <v>20</v>
      </c>
      <c r="F284" s="5" t="s">
        <v>693</v>
      </c>
      <c r="G284" s="11">
        <v>83</v>
      </c>
      <c r="H284" s="5">
        <v>74.5</v>
      </c>
      <c r="I284" s="5">
        <v>70</v>
      </c>
      <c r="J284" s="5">
        <v>60</v>
      </c>
      <c r="K284" s="5">
        <f>H284*0.7+G284*0.15+I284*0.1+J284*0.05</f>
        <v>74.6</v>
      </c>
      <c r="L284" s="5">
        <f>(H284-50)/10</f>
        <v>2.45</v>
      </c>
      <c r="M284" s="5">
        <v>1</v>
      </c>
      <c r="N284" s="5">
        <v>337</v>
      </c>
      <c r="O284" s="5">
        <f t="shared" si="17"/>
        <v>280</v>
      </c>
      <c r="P284" s="7">
        <f t="shared" si="18"/>
        <v>0.830860534124629</v>
      </c>
      <c r="Q284" s="5">
        <f t="shared" si="19"/>
        <v>283</v>
      </c>
      <c r="R284" s="8">
        <f t="shared" si="20"/>
        <v>0.839762611275964</v>
      </c>
    </row>
    <row r="285" spans="1:18">
      <c r="A285" s="31">
        <v>6</v>
      </c>
      <c r="B285" s="32" t="s">
        <v>1235</v>
      </c>
      <c r="C285" s="31" t="s">
        <v>1236</v>
      </c>
      <c r="D285" s="31">
        <v>2025</v>
      </c>
      <c r="E285" s="31" t="s">
        <v>20</v>
      </c>
      <c r="F285" s="31" t="s">
        <v>673</v>
      </c>
      <c r="G285" s="31">
        <v>81.5</v>
      </c>
      <c r="H285" s="31">
        <v>74.6</v>
      </c>
      <c r="I285" s="31">
        <v>70</v>
      </c>
      <c r="J285" s="31">
        <v>60</v>
      </c>
      <c r="K285" s="31">
        <f>SUM(G285*0.15+H285*0.7+I285*0.1+J285*0.05)</f>
        <v>74.445</v>
      </c>
      <c r="L285" s="31">
        <v>2.46</v>
      </c>
      <c r="M285" s="31">
        <v>1</v>
      </c>
      <c r="N285" s="5">
        <v>337</v>
      </c>
      <c r="O285" s="5">
        <f t="shared" si="17"/>
        <v>278</v>
      </c>
      <c r="P285" s="7">
        <f t="shared" si="18"/>
        <v>0.824925816023739</v>
      </c>
      <c r="Q285" s="5">
        <f t="shared" si="19"/>
        <v>284</v>
      </c>
      <c r="R285" s="8">
        <f t="shared" si="20"/>
        <v>0.84272997032641</v>
      </c>
    </row>
    <row r="286" spans="1:18">
      <c r="A286" s="5">
        <v>8</v>
      </c>
      <c r="B286" s="32" t="s">
        <v>1237</v>
      </c>
      <c r="C286" s="34" t="s">
        <v>1238</v>
      </c>
      <c r="D286" s="5">
        <v>2025</v>
      </c>
      <c r="E286" s="5" t="s">
        <v>20</v>
      </c>
      <c r="F286" s="5" t="s">
        <v>693</v>
      </c>
      <c r="G286" s="11">
        <v>80</v>
      </c>
      <c r="H286" s="5">
        <v>74.8</v>
      </c>
      <c r="I286" s="5">
        <v>70</v>
      </c>
      <c r="J286" s="5">
        <v>60</v>
      </c>
      <c r="K286" s="5">
        <f>H286*0.7+G286*0.15+I286*0.1+J286*0.05</f>
        <v>74.36</v>
      </c>
      <c r="L286" s="5">
        <f>(H286-50)/10</f>
        <v>2.48</v>
      </c>
      <c r="M286" s="5">
        <v>0</v>
      </c>
      <c r="N286" s="5">
        <v>337</v>
      </c>
      <c r="O286" s="5">
        <f t="shared" si="17"/>
        <v>277</v>
      </c>
      <c r="P286" s="7">
        <f t="shared" si="18"/>
        <v>0.821958456973294</v>
      </c>
      <c r="Q286" s="5">
        <f t="shared" si="19"/>
        <v>285</v>
      </c>
      <c r="R286" s="8">
        <f t="shared" si="20"/>
        <v>0.845697329376855</v>
      </c>
    </row>
    <row r="287" spans="1:18">
      <c r="A287" s="5">
        <v>33</v>
      </c>
      <c r="B287" s="32" t="s">
        <v>1239</v>
      </c>
      <c r="C287" s="5" t="s">
        <v>1240</v>
      </c>
      <c r="D287" s="5">
        <v>2025</v>
      </c>
      <c r="E287" s="5" t="s">
        <v>20</v>
      </c>
      <c r="F287" s="35" t="s">
        <v>696</v>
      </c>
      <c r="G287" s="5">
        <v>82</v>
      </c>
      <c r="H287" s="5">
        <v>74.2</v>
      </c>
      <c r="I287" s="5">
        <v>70</v>
      </c>
      <c r="J287" s="5">
        <v>62</v>
      </c>
      <c r="K287" s="5">
        <v>74.34</v>
      </c>
      <c r="L287" s="5">
        <v>2.42</v>
      </c>
      <c r="M287" s="5">
        <v>1</v>
      </c>
      <c r="N287" s="5">
        <v>337</v>
      </c>
      <c r="O287" s="5">
        <f t="shared" si="17"/>
        <v>284</v>
      </c>
      <c r="P287" s="7">
        <f t="shared" si="18"/>
        <v>0.84272997032641</v>
      </c>
      <c r="Q287" s="5">
        <f t="shared" si="19"/>
        <v>286</v>
      </c>
      <c r="R287" s="8">
        <f t="shared" si="20"/>
        <v>0.8486646884273</v>
      </c>
    </row>
    <row r="288" spans="1:18">
      <c r="A288" s="38">
        <v>18</v>
      </c>
      <c r="B288" s="32" t="s">
        <v>1241</v>
      </c>
      <c r="C288" s="35" t="s">
        <v>1242</v>
      </c>
      <c r="D288" s="5">
        <v>2025</v>
      </c>
      <c r="E288" s="35" t="s">
        <v>20</v>
      </c>
      <c r="F288" s="35" t="s">
        <v>725</v>
      </c>
      <c r="G288" s="5">
        <v>82</v>
      </c>
      <c r="H288" s="5">
        <v>74</v>
      </c>
      <c r="I288" s="5">
        <v>70</v>
      </c>
      <c r="J288" s="5">
        <v>61.5</v>
      </c>
      <c r="K288" s="5">
        <v>74.17</v>
      </c>
      <c r="L288" s="5">
        <v>2.4</v>
      </c>
      <c r="M288" s="5">
        <v>1</v>
      </c>
      <c r="N288" s="5">
        <v>337</v>
      </c>
      <c r="O288" s="5">
        <f t="shared" si="17"/>
        <v>288</v>
      </c>
      <c r="P288" s="7">
        <f t="shared" si="18"/>
        <v>0.85459940652819</v>
      </c>
      <c r="Q288" s="5">
        <f t="shared" si="19"/>
        <v>287</v>
      </c>
      <c r="R288" s="8">
        <f t="shared" si="20"/>
        <v>0.851632047477745</v>
      </c>
    </row>
    <row r="289" spans="1:18">
      <c r="A289" s="5">
        <v>34</v>
      </c>
      <c r="B289" s="32" t="s">
        <v>1243</v>
      </c>
      <c r="C289" s="5" t="s">
        <v>1244</v>
      </c>
      <c r="D289" s="5">
        <v>2025</v>
      </c>
      <c r="E289" s="5" t="s">
        <v>20</v>
      </c>
      <c r="F289" s="5" t="s">
        <v>696</v>
      </c>
      <c r="G289" s="5">
        <v>80</v>
      </c>
      <c r="H289" s="5">
        <v>74.3</v>
      </c>
      <c r="I289" s="5">
        <v>70.5</v>
      </c>
      <c r="J289" s="5">
        <v>60</v>
      </c>
      <c r="K289" s="5">
        <v>74.06</v>
      </c>
      <c r="L289" s="5">
        <v>2.43</v>
      </c>
      <c r="M289" s="5">
        <v>1</v>
      </c>
      <c r="N289" s="5">
        <v>337</v>
      </c>
      <c r="O289" s="5">
        <f t="shared" si="17"/>
        <v>282</v>
      </c>
      <c r="P289" s="7">
        <f t="shared" si="18"/>
        <v>0.836795252225519</v>
      </c>
      <c r="Q289" s="5">
        <f t="shared" si="19"/>
        <v>288</v>
      </c>
      <c r="R289" s="8">
        <f t="shared" si="20"/>
        <v>0.85459940652819</v>
      </c>
    </row>
    <row r="290" spans="1:18">
      <c r="A290" s="31">
        <v>42</v>
      </c>
      <c r="B290" s="32" t="s">
        <v>1245</v>
      </c>
      <c r="C290" s="31" t="s">
        <v>1246</v>
      </c>
      <c r="D290" s="31">
        <v>2025</v>
      </c>
      <c r="E290" s="31" t="s">
        <v>20</v>
      </c>
      <c r="F290" s="31" t="s">
        <v>673</v>
      </c>
      <c r="G290" s="31">
        <v>80.5</v>
      </c>
      <c r="H290" s="31">
        <v>74.2</v>
      </c>
      <c r="I290" s="31">
        <v>70</v>
      </c>
      <c r="J290" s="31">
        <v>60</v>
      </c>
      <c r="K290" s="31">
        <f>SUM(G290*0.15+H290*0.7+I290*0.1+J290*0.05)</f>
        <v>74.015</v>
      </c>
      <c r="L290" s="31">
        <v>2.42</v>
      </c>
      <c r="M290" s="31">
        <v>1</v>
      </c>
      <c r="N290" s="5">
        <v>337</v>
      </c>
      <c r="O290" s="5">
        <f t="shared" si="17"/>
        <v>284</v>
      </c>
      <c r="P290" s="7">
        <f t="shared" si="18"/>
        <v>0.84272997032641</v>
      </c>
      <c r="Q290" s="5">
        <f t="shared" si="19"/>
        <v>289</v>
      </c>
      <c r="R290" s="8">
        <f t="shared" si="20"/>
        <v>0.857566765578635</v>
      </c>
    </row>
    <row r="291" spans="1:18">
      <c r="A291" s="38">
        <v>19</v>
      </c>
      <c r="B291" s="32" t="s">
        <v>1247</v>
      </c>
      <c r="C291" s="5" t="s">
        <v>1248</v>
      </c>
      <c r="D291" s="5">
        <v>2025</v>
      </c>
      <c r="E291" s="5" t="s">
        <v>20</v>
      </c>
      <c r="F291" s="5" t="s">
        <v>1249</v>
      </c>
      <c r="G291" s="5">
        <v>83</v>
      </c>
      <c r="H291" s="5">
        <v>73.5</v>
      </c>
      <c r="I291" s="5">
        <v>70</v>
      </c>
      <c r="J291" s="5">
        <v>61.5</v>
      </c>
      <c r="K291" s="46">
        <v>73.975</v>
      </c>
      <c r="L291" s="5">
        <v>2.35</v>
      </c>
      <c r="M291" s="5">
        <v>1</v>
      </c>
      <c r="N291" s="5">
        <v>337</v>
      </c>
      <c r="O291" s="5">
        <f t="shared" si="17"/>
        <v>295</v>
      </c>
      <c r="P291" s="7">
        <f t="shared" si="18"/>
        <v>0.875370919881306</v>
      </c>
      <c r="Q291" s="5">
        <f t="shared" si="19"/>
        <v>290</v>
      </c>
      <c r="R291" s="8">
        <f t="shared" si="20"/>
        <v>0.86053412462908</v>
      </c>
    </row>
    <row r="292" spans="1:18">
      <c r="A292" s="31">
        <v>29</v>
      </c>
      <c r="B292" s="32" t="s">
        <v>1250</v>
      </c>
      <c r="C292" s="31" t="s">
        <v>1251</v>
      </c>
      <c r="D292" s="31">
        <v>2025</v>
      </c>
      <c r="E292" s="31" t="s">
        <v>20</v>
      </c>
      <c r="F292" s="31" t="s">
        <v>673</v>
      </c>
      <c r="G292" s="31">
        <v>83.5</v>
      </c>
      <c r="H292" s="31">
        <v>73.4</v>
      </c>
      <c r="I292" s="31">
        <v>70</v>
      </c>
      <c r="J292" s="31">
        <v>60</v>
      </c>
      <c r="K292" s="31">
        <f>SUM(G292*0.15+H292*0.7+I292*0.1+J292*0.05)</f>
        <v>73.905</v>
      </c>
      <c r="L292" s="31">
        <v>2.34</v>
      </c>
      <c r="M292" s="31">
        <v>0</v>
      </c>
      <c r="N292" s="5">
        <v>337</v>
      </c>
      <c r="O292" s="5">
        <f t="shared" si="17"/>
        <v>297</v>
      </c>
      <c r="P292" s="7">
        <f t="shared" si="18"/>
        <v>0.881305637982196</v>
      </c>
      <c r="Q292" s="5">
        <f t="shared" si="19"/>
        <v>291</v>
      </c>
      <c r="R292" s="8">
        <f t="shared" si="20"/>
        <v>0.863501483679525</v>
      </c>
    </row>
    <row r="293" spans="1:18">
      <c r="A293" s="5">
        <v>37</v>
      </c>
      <c r="B293" s="32" t="s">
        <v>1252</v>
      </c>
      <c r="C293" s="5" t="s">
        <v>1253</v>
      </c>
      <c r="D293" s="5">
        <v>2025</v>
      </c>
      <c r="E293" s="5" t="s">
        <v>20</v>
      </c>
      <c r="F293" s="5" t="s">
        <v>696</v>
      </c>
      <c r="G293" s="5">
        <v>80</v>
      </c>
      <c r="H293" s="5">
        <v>74</v>
      </c>
      <c r="I293" s="5">
        <v>70</v>
      </c>
      <c r="J293" s="5">
        <v>60</v>
      </c>
      <c r="K293" s="5">
        <v>73.8</v>
      </c>
      <c r="L293" s="5">
        <v>2.4</v>
      </c>
      <c r="M293" s="5">
        <v>1</v>
      </c>
      <c r="N293" s="5">
        <v>337</v>
      </c>
      <c r="O293" s="5">
        <f t="shared" si="17"/>
        <v>288</v>
      </c>
      <c r="P293" s="7">
        <f t="shared" si="18"/>
        <v>0.85459940652819</v>
      </c>
      <c r="Q293" s="5">
        <f t="shared" si="19"/>
        <v>292</v>
      </c>
      <c r="R293" s="8">
        <f t="shared" si="20"/>
        <v>0.86646884272997</v>
      </c>
    </row>
    <row r="294" spans="1:18">
      <c r="A294" s="31">
        <v>41</v>
      </c>
      <c r="B294" s="32" t="s">
        <v>1254</v>
      </c>
      <c r="C294" s="31" t="s">
        <v>1255</v>
      </c>
      <c r="D294" s="31">
        <v>2025</v>
      </c>
      <c r="E294" s="31" t="s">
        <v>20</v>
      </c>
      <c r="F294" s="31" t="s">
        <v>673</v>
      </c>
      <c r="G294" s="31">
        <v>81.5</v>
      </c>
      <c r="H294" s="31">
        <v>73.6</v>
      </c>
      <c r="I294" s="31">
        <v>70</v>
      </c>
      <c r="J294" s="31">
        <v>60</v>
      </c>
      <c r="K294" s="31">
        <f>SUM(G294*0.15+H294*0.7+I294*0.1+J294*0.05)</f>
        <v>73.745</v>
      </c>
      <c r="L294" s="31">
        <v>2.36</v>
      </c>
      <c r="M294" s="31">
        <v>2</v>
      </c>
      <c r="N294" s="5">
        <v>337</v>
      </c>
      <c r="O294" s="5">
        <f t="shared" si="17"/>
        <v>293</v>
      </c>
      <c r="P294" s="7">
        <f t="shared" si="18"/>
        <v>0.869436201780415</v>
      </c>
      <c r="Q294" s="5">
        <f t="shared" si="19"/>
        <v>293</v>
      </c>
      <c r="R294" s="8">
        <f t="shared" si="20"/>
        <v>0.869436201780415</v>
      </c>
    </row>
    <row r="295" spans="1:18">
      <c r="A295" s="5">
        <v>38</v>
      </c>
      <c r="B295" s="32" t="s">
        <v>1256</v>
      </c>
      <c r="C295" s="5" t="s">
        <v>1257</v>
      </c>
      <c r="D295" s="5">
        <v>2025</v>
      </c>
      <c r="E295" s="5" t="s">
        <v>20</v>
      </c>
      <c r="F295" s="35" t="s">
        <v>696</v>
      </c>
      <c r="G295" s="5">
        <v>80</v>
      </c>
      <c r="H295" s="5">
        <v>73.9</v>
      </c>
      <c r="I295" s="5">
        <v>70</v>
      </c>
      <c r="J295" s="5">
        <v>60</v>
      </c>
      <c r="K295" s="5">
        <v>73.73</v>
      </c>
      <c r="L295" s="5">
        <v>2.39</v>
      </c>
      <c r="M295" s="5">
        <v>1</v>
      </c>
      <c r="N295" s="5">
        <v>337</v>
      </c>
      <c r="O295" s="5">
        <f t="shared" si="17"/>
        <v>290</v>
      </c>
      <c r="P295" s="7">
        <f t="shared" si="18"/>
        <v>0.86053412462908</v>
      </c>
      <c r="Q295" s="5">
        <f t="shared" si="19"/>
        <v>294</v>
      </c>
      <c r="R295" s="8">
        <f t="shared" si="20"/>
        <v>0.872403560830861</v>
      </c>
    </row>
    <row r="296" spans="1:18">
      <c r="A296" s="38">
        <v>16</v>
      </c>
      <c r="B296" s="32" t="s">
        <v>1258</v>
      </c>
      <c r="C296" s="5" t="s">
        <v>230</v>
      </c>
      <c r="D296" s="5">
        <v>2025</v>
      </c>
      <c r="E296" s="5" t="s">
        <v>20</v>
      </c>
      <c r="F296" s="5" t="s">
        <v>725</v>
      </c>
      <c r="G296" s="5">
        <v>80</v>
      </c>
      <c r="H296" s="5">
        <v>73.7</v>
      </c>
      <c r="I296" s="5">
        <v>70</v>
      </c>
      <c r="J296" s="5">
        <v>61</v>
      </c>
      <c r="K296" s="5">
        <v>73.64</v>
      </c>
      <c r="L296" s="5">
        <v>2.37</v>
      </c>
      <c r="M296" s="5">
        <v>0</v>
      </c>
      <c r="N296" s="5">
        <v>337</v>
      </c>
      <c r="O296" s="5">
        <f t="shared" si="17"/>
        <v>292</v>
      </c>
      <c r="P296" s="7">
        <f t="shared" si="18"/>
        <v>0.86646884272997</v>
      </c>
      <c r="Q296" s="5">
        <f t="shared" si="19"/>
        <v>295</v>
      </c>
      <c r="R296" s="8">
        <f t="shared" si="20"/>
        <v>0.875370919881306</v>
      </c>
    </row>
    <row r="297" spans="1:18">
      <c r="A297" s="5">
        <v>2</v>
      </c>
      <c r="B297" s="32" t="s">
        <v>1259</v>
      </c>
      <c r="C297" s="47" t="s">
        <v>1260</v>
      </c>
      <c r="D297" s="5">
        <v>2025</v>
      </c>
      <c r="E297" s="5" t="s">
        <v>20</v>
      </c>
      <c r="F297" s="5" t="s">
        <v>760</v>
      </c>
      <c r="G297" s="5">
        <v>82</v>
      </c>
      <c r="H297" s="5">
        <v>73</v>
      </c>
      <c r="I297" s="5">
        <v>70</v>
      </c>
      <c r="J297" s="5">
        <v>60.5</v>
      </c>
      <c r="K297" s="5">
        <v>73.425</v>
      </c>
      <c r="L297" s="5">
        <v>2.3</v>
      </c>
      <c r="M297" s="5">
        <v>2</v>
      </c>
      <c r="N297" s="5">
        <v>337</v>
      </c>
      <c r="O297" s="5">
        <f t="shared" si="17"/>
        <v>301</v>
      </c>
      <c r="P297" s="7">
        <f t="shared" si="18"/>
        <v>0.893175074183976</v>
      </c>
      <c r="Q297" s="5">
        <f t="shared" si="19"/>
        <v>296</v>
      </c>
      <c r="R297" s="8">
        <f t="shared" si="20"/>
        <v>0.878338278931751</v>
      </c>
    </row>
    <row r="298" spans="1:18">
      <c r="A298" s="5">
        <v>14</v>
      </c>
      <c r="B298" s="32" t="s">
        <v>1261</v>
      </c>
      <c r="C298" s="47" t="s">
        <v>1262</v>
      </c>
      <c r="D298" s="5">
        <v>2025</v>
      </c>
      <c r="E298" s="5" t="s">
        <v>20</v>
      </c>
      <c r="F298" s="5" t="s">
        <v>760</v>
      </c>
      <c r="G298" s="5">
        <v>85</v>
      </c>
      <c r="H298" s="5">
        <v>72.2</v>
      </c>
      <c r="I298" s="5">
        <v>70</v>
      </c>
      <c r="J298" s="5">
        <v>62</v>
      </c>
      <c r="K298" s="5">
        <v>73.39</v>
      </c>
      <c r="L298" s="5">
        <v>2.22</v>
      </c>
      <c r="M298" s="5">
        <v>1</v>
      </c>
      <c r="N298" s="5">
        <v>337</v>
      </c>
      <c r="O298" s="5">
        <f t="shared" si="17"/>
        <v>305</v>
      </c>
      <c r="P298" s="7">
        <f t="shared" si="18"/>
        <v>0.905044510385757</v>
      </c>
      <c r="Q298" s="5">
        <f t="shared" si="19"/>
        <v>297</v>
      </c>
      <c r="R298" s="8">
        <f t="shared" si="20"/>
        <v>0.881305637982196</v>
      </c>
    </row>
    <row r="299" spans="1:18">
      <c r="A299" s="31">
        <v>8</v>
      </c>
      <c r="B299" s="32" t="s">
        <v>1263</v>
      </c>
      <c r="C299" s="48" t="s">
        <v>1264</v>
      </c>
      <c r="D299" s="31">
        <v>2025</v>
      </c>
      <c r="E299" s="31" t="s">
        <v>20</v>
      </c>
      <c r="F299" s="31" t="s">
        <v>673</v>
      </c>
      <c r="G299" s="31">
        <v>80.5</v>
      </c>
      <c r="H299" s="31">
        <v>73.2</v>
      </c>
      <c r="I299" s="31">
        <v>70</v>
      </c>
      <c r="J299" s="31">
        <v>60</v>
      </c>
      <c r="K299" s="31">
        <f>SUM(G299*0.15+H299*0.7+I299*0.1+J299*0.05)</f>
        <v>73.315</v>
      </c>
      <c r="L299" s="31">
        <v>2.32</v>
      </c>
      <c r="M299" s="31">
        <v>2</v>
      </c>
      <c r="N299" s="5">
        <v>337</v>
      </c>
      <c r="O299" s="5">
        <f t="shared" si="17"/>
        <v>298</v>
      </c>
      <c r="P299" s="7">
        <f t="shared" si="18"/>
        <v>0.884272997032641</v>
      </c>
      <c r="Q299" s="5">
        <f t="shared" si="19"/>
        <v>298</v>
      </c>
      <c r="R299" s="8">
        <f t="shared" si="20"/>
        <v>0.884272997032641</v>
      </c>
    </row>
    <row r="300" spans="1:18">
      <c r="A300" s="5">
        <v>23</v>
      </c>
      <c r="B300" s="32" t="s">
        <v>1265</v>
      </c>
      <c r="C300" s="47" t="s">
        <v>1266</v>
      </c>
      <c r="D300" s="5">
        <v>2025</v>
      </c>
      <c r="E300" s="5" t="s">
        <v>20</v>
      </c>
      <c r="F300" s="5" t="s">
        <v>760</v>
      </c>
      <c r="G300" s="5">
        <v>83</v>
      </c>
      <c r="H300" s="5">
        <v>71.8</v>
      </c>
      <c r="I300" s="5">
        <v>70</v>
      </c>
      <c r="J300" s="5">
        <v>71</v>
      </c>
      <c r="K300" s="5">
        <v>73.26</v>
      </c>
      <c r="L300" s="5">
        <v>2.18</v>
      </c>
      <c r="M300" s="5">
        <v>4</v>
      </c>
      <c r="N300" s="5">
        <v>337</v>
      </c>
      <c r="O300" s="5">
        <f t="shared" si="17"/>
        <v>310</v>
      </c>
      <c r="P300" s="7">
        <f t="shared" si="18"/>
        <v>0.919881305637982</v>
      </c>
      <c r="Q300" s="5">
        <f t="shared" si="19"/>
        <v>299</v>
      </c>
      <c r="R300" s="8">
        <f t="shared" si="20"/>
        <v>0.887240356083086</v>
      </c>
    </row>
    <row r="301" spans="1:18">
      <c r="A301" s="38">
        <v>30</v>
      </c>
      <c r="B301" s="32" t="s">
        <v>1267</v>
      </c>
      <c r="C301" s="49" t="s">
        <v>1268</v>
      </c>
      <c r="D301" s="5">
        <v>2025</v>
      </c>
      <c r="E301" s="5" t="s">
        <v>20</v>
      </c>
      <c r="F301" s="5" t="s">
        <v>725</v>
      </c>
      <c r="G301" s="5">
        <v>83</v>
      </c>
      <c r="H301" s="5">
        <v>72.5</v>
      </c>
      <c r="I301" s="5">
        <v>70</v>
      </c>
      <c r="J301" s="5">
        <v>60.5</v>
      </c>
      <c r="K301" s="5">
        <v>73.225</v>
      </c>
      <c r="L301" s="5">
        <v>2.25</v>
      </c>
      <c r="M301" s="5">
        <v>1</v>
      </c>
      <c r="N301" s="5">
        <v>337</v>
      </c>
      <c r="O301" s="5">
        <f t="shared" si="17"/>
        <v>304</v>
      </c>
      <c r="P301" s="7">
        <f t="shared" si="18"/>
        <v>0.902077151335312</v>
      </c>
      <c r="Q301" s="5">
        <f t="shared" si="19"/>
        <v>300</v>
      </c>
      <c r="R301" s="8">
        <f t="shared" si="20"/>
        <v>0.890207715133531</v>
      </c>
    </row>
    <row r="302" spans="1:18">
      <c r="A302" s="5">
        <v>20</v>
      </c>
      <c r="B302" s="32" t="s">
        <v>1269</v>
      </c>
      <c r="C302" s="50" t="s">
        <v>1270</v>
      </c>
      <c r="D302" s="33">
        <v>2025</v>
      </c>
      <c r="E302" s="33" t="s">
        <v>20</v>
      </c>
      <c r="F302" s="33" t="s">
        <v>701</v>
      </c>
      <c r="G302" s="33">
        <v>80</v>
      </c>
      <c r="H302" s="33">
        <v>73.1</v>
      </c>
      <c r="I302" s="33">
        <v>70</v>
      </c>
      <c r="J302" s="33">
        <v>60</v>
      </c>
      <c r="K302" s="33">
        <v>73.17</v>
      </c>
      <c r="L302" s="33">
        <v>2.31</v>
      </c>
      <c r="M302" s="33">
        <v>2</v>
      </c>
      <c r="N302" s="5">
        <v>337</v>
      </c>
      <c r="O302" s="5">
        <f t="shared" si="17"/>
        <v>299</v>
      </c>
      <c r="P302" s="7">
        <f t="shared" si="18"/>
        <v>0.887240356083086</v>
      </c>
      <c r="Q302" s="5">
        <f t="shared" si="19"/>
        <v>301</v>
      </c>
      <c r="R302" s="8">
        <f t="shared" si="20"/>
        <v>0.893175074183976</v>
      </c>
    </row>
    <row r="303" spans="1:18">
      <c r="A303" s="5">
        <v>25</v>
      </c>
      <c r="B303" s="32" t="s">
        <v>1271</v>
      </c>
      <c r="C303" s="47" t="s">
        <v>1272</v>
      </c>
      <c r="D303" s="5">
        <v>2025</v>
      </c>
      <c r="E303" s="5" t="s">
        <v>20</v>
      </c>
      <c r="F303" s="5" t="s">
        <v>760</v>
      </c>
      <c r="G303" s="5">
        <v>80</v>
      </c>
      <c r="H303" s="5">
        <v>73.1</v>
      </c>
      <c r="I303" s="5">
        <v>70</v>
      </c>
      <c r="J303" s="5">
        <v>60</v>
      </c>
      <c r="K303" s="5">
        <v>73.17</v>
      </c>
      <c r="L303" s="5">
        <v>2.31</v>
      </c>
      <c r="M303" s="5">
        <v>1</v>
      </c>
      <c r="N303" s="5">
        <v>337</v>
      </c>
      <c r="O303" s="5">
        <f t="shared" si="17"/>
        <v>299</v>
      </c>
      <c r="P303" s="7">
        <f t="shared" si="18"/>
        <v>0.887240356083086</v>
      </c>
      <c r="Q303" s="5">
        <f t="shared" si="19"/>
        <v>301</v>
      </c>
      <c r="R303" s="8">
        <f t="shared" si="20"/>
        <v>0.893175074183976</v>
      </c>
    </row>
    <row r="304" spans="1:18">
      <c r="A304" s="5">
        <v>38</v>
      </c>
      <c r="B304" s="32" t="s">
        <v>1273</v>
      </c>
      <c r="C304" s="51" t="s">
        <v>1274</v>
      </c>
      <c r="D304" s="33">
        <v>2025</v>
      </c>
      <c r="E304" s="33" t="s">
        <v>20</v>
      </c>
      <c r="F304" s="33" t="s">
        <v>680</v>
      </c>
      <c r="G304" s="33">
        <v>80.5</v>
      </c>
      <c r="H304" s="33">
        <v>72.9</v>
      </c>
      <c r="I304" s="33">
        <v>70</v>
      </c>
      <c r="J304" s="33">
        <v>60</v>
      </c>
      <c r="K304" s="33">
        <v>73.105</v>
      </c>
      <c r="L304" s="33">
        <v>2.38</v>
      </c>
      <c r="M304" s="33">
        <v>0</v>
      </c>
      <c r="N304" s="5">
        <v>337</v>
      </c>
      <c r="O304" s="5">
        <f t="shared" si="17"/>
        <v>291</v>
      </c>
      <c r="P304" s="7">
        <f t="shared" si="18"/>
        <v>0.863501483679525</v>
      </c>
      <c r="Q304" s="5">
        <f t="shared" si="19"/>
        <v>303</v>
      </c>
      <c r="R304" s="8">
        <f t="shared" si="20"/>
        <v>0.899109792284866</v>
      </c>
    </row>
    <row r="305" spans="1:18">
      <c r="A305" s="5">
        <v>38</v>
      </c>
      <c r="B305" s="32" t="s">
        <v>1275</v>
      </c>
      <c r="C305" s="52" t="s">
        <v>1276</v>
      </c>
      <c r="D305" s="5">
        <v>2025</v>
      </c>
      <c r="E305" s="5" t="s">
        <v>20</v>
      </c>
      <c r="F305" s="5" t="s">
        <v>760</v>
      </c>
      <c r="G305" s="5">
        <v>80.5</v>
      </c>
      <c r="H305" s="5">
        <v>72.6</v>
      </c>
      <c r="I305" s="5">
        <v>70.5</v>
      </c>
      <c r="J305" s="5">
        <v>60</v>
      </c>
      <c r="K305" s="5">
        <v>72.945</v>
      </c>
      <c r="L305" s="5">
        <v>2.26</v>
      </c>
      <c r="M305" s="5">
        <v>2</v>
      </c>
      <c r="N305" s="5">
        <v>337</v>
      </c>
      <c r="O305" s="5">
        <f t="shared" si="17"/>
        <v>302</v>
      </c>
      <c r="P305" s="7">
        <f t="shared" si="18"/>
        <v>0.896142433234421</v>
      </c>
      <c r="Q305" s="5">
        <f t="shared" si="19"/>
        <v>304</v>
      </c>
      <c r="R305" s="8">
        <f t="shared" si="20"/>
        <v>0.902077151335312</v>
      </c>
    </row>
    <row r="306" spans="1:18">
      <c r="A306" s="5">
        <v>39</v>
      </c>
      <c r="B306" s="32" t="s">
        <v>1277</v>
      </c>
      <c r="C306" s="49" t="s">
        <v>1278</v>
      </c>
      <c r="D306" s="5">
        <v>2025</v>
      </c>
      <c r="E306" s="5" t="s">
        <v>20</v>
      </c>
      <c r="F306" s="35" t="s">
        <v>696</v>
      </c>
      <c r="G306" s="5">
        <v>82</v>
      </c>
      <c r="H306" s="5">
        <v>72</v>
      </c>
      <c r="I306" s="5">
        <v>70</v>
      </c>
      <c r="J306" s="5">
        <v>62.5</v>
      </c>
      <c r="K306" s="5">
        <v>72.825</v>
      </c>
      <c r="L306" s="5">
        <v>2</v>
      </c>
      <c r="M306" s="5">
        <v>4</v>
      </c>
      <c r="N306" s="5">
        <v>337</v>
      </c>
      <c r="O306" s="5">
        <f t="shared" si="17"/>
        <v>322</v>
      </c>
      <c r="P306" s="7">
        <f t="shared" si="18"/>
        <v>0.955489614243323</v>
      </c>
      <c r="Q306" s="5">
        <f t="shared" si="19"/>
        <v>305</v>
      </c>
      <c r="R306" s="8">
        <f t="shared" si="20"/>
        <v>0.905044510385757</v>
      </c>
    </row>
    <row r="307" spans="1:18">
      <c r="A307" s="5">
        <v>40</v>
      </c>
      <c r="B307" s="32" t="s">
        <v>1279</v>
      </c>
      <c r="C307" s="53" t="s">
        <v>1280</v>
      </c>
      <c r="D307" s="5">
        <v>2025</v>
      </c>
      <c r="E307" s="5" t="s">
        <v>20</v>
      </c>
      <c r="F307" s="35" t="s">
        <v>696</v>
      </c>
      <c r="G307" s="5">
        <v>86</v>
      </c>
      <c r="H307" s="5">
        <v>71.1</v>
      </c>
      <c r="I307" s="5">
        <v>70</v>
      </c>
      <c r="J307" s="5">
        <v>62</v>
      </c>
      <c r="K307" s="5">
        <v>72.77</v>
      </c>
      <c r="L307" s="5">
        <v>2.11</v>
      </c>
      <c r="M307" s="5">
        <v>2</v>
      </c>
      <c r="N307" s="5">
        <v>337</v>
      </c>
      <c r="O307" s="5">
        <f t="shared" si="17"/>
        <v>313</v>
      </c>
      <c r="P307" s="7">
        <f t="shared" si="18"/>
        <v>0.928783382789317</v>
      </c>
      <c r="Q307" s="5">
        <f t="shared" si="19"/>
        <v>306</v>
      </c>
      <c r="R307" s="8">
        <f t="shared" si="20"/>
        <v>0.908011869436202</v>
      </c>
    </row>
    <row r="308" spans="1:18">
      <c r="A308" s="5">
        <v>36</v>
      </c>
      <c r="B308" s="32" t="s">
        <v>1281</v>
      </c>
      <c r="C308" s="54" t="s">
        <v>1282</v>
      </c>
      <c r="D308" s="5">
        <v>2025</v>
      </c>
      <c r="E308" s="5" t="s">
        <v>20</v>
      </c>
      <c r="F308" s="5" t="s">
        <v>664</v>
      </c>
      <c r="G308" s="5">
        <v>86</v>
      </c>
      <c r="H308" s="5">
        <v>71</v>
      </c>
      <c r="I308" s="5">
        <v>70</v>
      </c>
      <c r="J308" s="5">
        <v>63</v>
      </c>
      <c r="K308" s="5">
        <v>72.75</v>
      </c>
      <c r="L308" s="5">
        <v>2.11</v>
      </c>
      <c r="M308" s="5">
        <v>1</v>
      </c>
      <c r="N308" s="5">
        <v>337</v>
      </c>
      <c r="O308" s="5">
        <f t="shared" si="17"/>
        <v>313</v>
      </c>
      <c r="P308" s="7">
        <f t="shared" si="18"/>
        <v>0.928783382789317</v>
      </c>
      <c r="Q308" s="5">
        <f t="shared" si="19"/>
        <v>307</v>
      </c>
      <c r="R308" s="8">
        <f t="shared" si="20"/>
        <v>0.910979228486647</v>
      </c>
    </row>
    <row r="309" spans="1:18">
      <c r="A309" s="5">
        <v>32</v>
      </c>
      <c r="B309" s="32" t="s">
        <v>1283</v>
      </c>
      <c r="C309" s="51" t="s">
        <v>1284</v>
      </c>
      <c r="D309" s="33">
        <v>2025</v>
      </c>
      <c r="E309" s="33" t="s">
        <v>20</v>
      </c>
      <c r="F309" s="33" t="s">
        <v>680</v>
      </c>
      <c r="G309" s="33">
        <v>82.5</v>
      </c>
      <c r="H309" s="33">
        <v>72</v>
      </c>
      <c r="I309" s="33">
        <v>70</v>
      </c>
      <c r="J309" s="33">
        <v>60.5</v>
      </c>
      <c r="K309" s="33">
        <v>72.725</v>
      </c>
      <c r="L309" s="33">
        <v>2.02</v>
      </c>
      <c r="M309" s="33">
        <v>2</v>
      </c>
      <c r="N309" s="5">
        <v>337</v>
      </c>
      <c r="O309" s="5">
        <f t="shared" si="17"/>
        <v>320</v>
      </c>
      <c r="P309" s="7">
        <f t="shared" si="18"/>
        <v>0.949554896142433</v>
      </c>
      <c r="Q309" s="5">
        <f t="shared" si="19"/>
        <v>308</v>
      </c>
      <c r="R309" s="8">
        <f t="shared" si="20"/>
        <v>0.913946587537092</v>
      </c>
    </row>
    <row r="310" spans="1:18">
      <c r="A310" s="5">
        <v>33</v>
      </c>
      <c r="B310" s="32" t="s">
        <v>1285</v>
      </c>
      <c r="C310" s="51" t="s">
        <v>1286</v>
      </c>
      <c r="D310" s="33">
        <v>2025</v>
      </c>
      <c r="E310" s="33" t="s">
        <v>20</v>
      </c>
      <c r="F310" s="33" t="s">
        <v>680</v>
      </c>
      <c r="G310" s="33">
        <v>80.5</v>
      </c>
      <c r="H310" s="33">
        <v>74.2</v>
      </c>
      <c r="I310" s="33">
        <v>70</v>
      </c>
      <c r="J310" s="33">
        <v>60.5</v>
      </c>
      <c r="K310" s="33">
        <v>72.7</v>
      </c>
      <c r="L310" s="33">
        <v>2.42</v>
      </c>
      <c r="M310" s="33">
        <v>0</v>
      </c>
      <c r="N310" s="5">
        <v>337</v>
      </c>
      <c r="O310" s="5">
        <f t="shared" si="17"/>
        <v>284</v>
      </c>
      <c r="P310" s="7">
        <f t="shared" si="18"/>
        <v>0.84272997032641</v>
      </c>
      <c r="Q310" s="5">
        <f t="shared" si="19"/>
        <v>309</v>
      </c>
      <c r="R310" s="8">
        <f t="shared" si="20"/>
        <v>0.916913946587537</v>
      </c>
    </row>
    <row r="311" spans="1:18">
      <c r="A311" s="38">
        <v>13</v>
      </c>
      <c r="B311" s="32" t="s">
        <v>1287</v>
      </c>
      <c r="C311" s="49" t="s">
        <v>1288</v>
      </c>
      <c r="D311" s="5">
        <v>2025</v>
      </c>
      <c r="E311" s="5" t="s">
        <v>20</v>
      </c>
      <c r="F311" s="5" t="s">
        <v>725</v>
      </c>
      <c r="G311" s="5">
        <v>85</v>
      </c>
      <c r="H311" s="5">
        <v>71.1</v>
      </c>
      <c r="I311" s="5">
        <v>70</v>
      </c>
      <c r="J311" s="5">
        <v>61.5</v>
      </c>
      <c r="K311" s="5">
        <v>72.595</v>
      </c>
      <c r="L311" s="5">
        <v>2.11</v>
      </c>
      <c r="M311" s="5">
        <v>1</v>
      </c>
      <c r="N311" s="5">
        <v>337</v>
      </c>
      <c r="O311" s="5">
        <f t="shared" si="17"/>
        <v>313</v>
      </c>
      <c r="P311" s="7">
        <f t="shared" si="18"/>
        <v>0.928783382789317</v>
      </c>
      <c r="Q311" s="5">
        <f t="shared" si="19"/>
        <v>310</v>
      </c>
      <c r="R311" s="8">
        <f t="shared" si="20"/>
        <v>0.919881305637982</v>
      </c>
    </row>
    <row r="312" spans="1:18">
      <c r="A312" s="5">
        <v>12</v>
      </c>
      <c r="B312" s="32" t="s">
        <v>1289</v>
      </c>
      <c r="C312" s="51" t="s">
        <v>1290</v>
      </c>
      <c r="D312" s="33">
        <v>2025</v>
      </c>
      <c r="E312" s="33" t="s">
        <v>20</v>
      </c>
      <c r="F312" s="33" t="s">
        <v>680</v>
      </c>
      <c r="G312" s="33">
        <v>82</v>
      </c>
      <c r="H312" s="33">
        <v>77</v>
      </c>
      <c r="I312" s="33">
        <v>70</v>
      </c>
      <c r="J312" s="33">
        <v>61</v>
      </c>
      <c r="K312" s="33">
        <v>72.5</v>
      </c>
      <c r="L312" s="33">
        <v>2.73</v>
      </c>
      <c r="M312" s="33">
        <v>0</v>
      </c>
      <c r="N312" s="5">
        <v>337</v>
      </c>
      <c r="O312" s="5">
        <f t="shared" si="17"/>
        <v>223</v>
      </c>
      <c r="P312" s="7">
        <f t="shared" si="18"/>
        <v>0.661721068249258</v>
      </c>
      <c r="Q312" s="5">
        <f t="shared" si="19"/>
        <v>311</v>
      </c>
      <c r="R312" s="8">
        <f t="shared" si="20"/>
        <v>0.922848664688427</v>
      </c>
    </row>
    <row r="313" spans="1:18">
      <c r="A313" s="5">
        <v>37</v>
      </c>
      <c r="B313" s="32" t="s">
        <v>1291</v>
      </c>
      <c r="C313" s="55" t="s">
        <v>1292</v>
      </c>
      <c r="D313" s="5">
        <v>2025</v>
      </c>
      <c r="E313" s="5" t="s">
        <v>20</v>
      </c>
      <c r="F313" s="5" t="s">
        <v>693</v>
      </c>
      <c r="G313" s="11">
        <v>80</v>
      </c>
      <c r="H313" s="5">
        <v>72.1</v>
      </c>
      <c r="I313" s="5">
        <v>70</v>
      </c>
      <c r="J313" s="5">
        <v>60</v>
      </c>
      <c r="K313" s="5">
        <f>H313*0.7+G313*0.15+I313*0.1+J313*0.05</f>
        <v>72.47</v>
      </c>
      <c r="L313" s="5">
        <f>(H313-50)/10</f>
        <v>2.21</v>
      </c>
      <c r="M313" s="5">
        <v>0</v>
      </c>
      <c r="N313" s="5">
        <v>337</v>
      </c>
      <c r="O313" s="5">
        <f t="shared" si="17"/>
        <v>307</v>
      </c>
      <c r="P313" s="7">
        <f t="shared" si="18"/>
        <v>0.910979228486647</v>
      </c>
      <c r="Q313" s="5">
        <f t="shared" si="19"/>
        <v>312</v>
      </c>
      <c r="R313" s="8">
        <f t="shared" si="20"/>
        <v>0.925816023738872</v>
      </c>
    </row>
    <row r="314" spans="1:18">
      <c r="A314" s="38">
        <v>22</v>
      </c>
      <c r="B314" s="32" t="s">
        <v>1293</v>
      </c>
      <c r="C314" s="49" t="s">
        <v>1294</v>
      </c>
      <c r="D314" s="5">
        <v>2025</v>
      </c>
      <c r="E314" s="5" t="s">
        <v>20</v>
      </c>
      <c r="F314" s="5" t="s">
        <v>725</v>
      </c>
      <c r="G314" s="5">
        <v>80</v>
      </c>
      <c r="H314" s="5">
        <v>72</v>
      </c>
      <c r="I314" s="5">
        <v>70</v>
      </c>
      <c r="J314" s="5">
        <v>60</v>
      </c>
      <c r="K314" s="5">
        <v>72.4</v>
      </c>
      <c r="L314" s="5">
        <v>2.2</v>
      </c>
      <c r="M314" s="5">
        <v>0</v>
      </c>
      <c r="N314" s="5">
        <v>337</v>
      </c>
      <c r="O314" s="5">
        <f t="shared" si="17"/>
        <v>308</v>
      </c>
      <c r="P314" s="7">
        <f t="shared" si="18"/>
        <v>0.913946587537092</v>
      </c>
      <c r="Q314" s="5">
        <f t="shared" si="19"/>
        <v>313</v>
      </c>
      <c r="R314" s="8">
        <f t="shared" si="20"/>
        <v>0.928783382789317</v>
      </c>
    </row>
    <row r="315" spans="1:18">
      <c r="A315" s="5">
        <v>26</v>
      </c>
      <c r="B315" s="32" t="s">
        <v>1295</v>
      </c>
      <c r="C315" s="55" t="s">
        <v>1296</v>
      </c>
      <c r="D315" s="5">
        <v>2025</v>
      </c>
      <c r="E315" s="5" t="s">
        <v>20</v>
      </c>
      <c r="F315" s="5" t="s">
        <v>693</v>
      </c>
      <c r="G315" s="11">
        <v>80</v>
      </c>
      <c r="H315" s="5">
        <v>72</v>
      </c>
      <c r="I315" s="5">
        <v>70</v>
      </c>
      <c r="J315" s="5">
        <v>60</v>
      </c>
      <c r="K315" s="5">
        <f>H315*0.7+G315*0.15+I315*0.1+J315*0.05</f>
        <v>72.4</v>
      </c>
      <c r="L315" s="5">
        <f>(H315-50)/10</f>
        <v>2.2</v>
      </c>
      <c r="M315" s="5">
        <v>2</v>
      </c>
      <c r="N315" s="5">
        <v>337</v>
      </c>
      <c r="O315" s="5">
        <f t="shared" si="17"/>
        <v>308</v>
      </c>
      <c r="P315" s="7">
        <f t="shared" si="18"/>
        <v>0.913946587537092</v>
      </c>
      <c r="Q315" s="5">
        <f t="shared" si="19"/>
        <v>313</v>
      </c>
      <c r="R315" s="8">
        <f t="shared" si="20"/>
        <v>0.928783382789317</v>
      </c>
    </row>
    <row r="316" spans="1:18">
      <c r="A316" s="5">
        <v>37</v>
      </c>
      <c r="B316" s="32" t="s">
        <v>1297</v>
      </c>
      <c r="C316" s="51" t="s">
        <v>1298</v>
      </c>
      <c r="D316" s="33">
        <v>2025</v>
      </c>
      <c r="E316" s="33" t="s">
        <v>20</v>
      </c>
      <c r="F316" s="33" t="s">
        <v>680</v>
      </c>
      <c r="G316" s="33">
        <v>86</v>
      </c>
      <c r="H316" s="33">
        <v>70.3</v>
      </c>
      <c r="I316" s="33">
        <v>71</v>
      </c>
      <c r="J316" s="33">
        <v>60</v>
      </c>
      <c r="K316" s="33">
        <v>72.21</v>
      </c>
      <c r="L316" s="33">
        <v>2.03</v>
      </c>
      <c r="M316" s="33">
        <v>2</v>
      </c>
      <c r="N316" s="5">
        <v>337</v>
      </c>
      <c r="O316" s="5">
        <f t="shared" si="17"/>
        <v>319</v>
      </c>
      <c r="P316" s="7">
        <f t="shared" si="18"/>
        <v>0.946587537091988</v>
      </c>
      <c r="Q316" s="5">
        <f t="shared" si="19"/>
        <v>315</v>
      </c>
      <c r="R316" s="8">
        <f t="shared" si="20"/>
        <v>0.934718100890208</v>
      </c>
    </row>
    <row r="317" spans="1:18">
      <c r="A317" s="5">
        <v>24</v>
      </c>
      <c r="B317" s="32" t="s">
        <v>1299</v>
      </c>
      <c r="C317" s="55" t="s">
        <v>1300</v>
      </c>
      <c r="D317" s="5">
        <v>2025</v>
      </c>
      <c r="E317" s="5" t="s">
        <v>20</v>
      </c>
      <c r="F317" s="5" t="s">
        <v>693</v>
      </c>
      <c r="G317" s="11">
        <v>80</v>
      </c>
      <c r="H317" s="5">
        <v>71.7</v>
      </c>
      <c r="I317" s="5">
        <v>70</v>
      </c>
      <c r="J317" s="5">
        <v>60</v>
      </c>
      <c r="K317" s="5">
        <f>H317*0.7+G317*0.15+I317*0.1+J317*0.05</f>
        <v>72.19</v>
      </c>
      <c r="L317" s="5">
        <f>(H317-50)/10</f>
        <v>2.17</v>
      </c>
      <c r="M317" s="5">
        <v>2</v>
      </c>
      <c r="N317" s="5">
        <v>337</v>
      </c>
      <c r="O317" s="5">
        <f t="shared" si="17"/>
        <v>311</v>
      </c>
      <c r="P317" s="7">
        <f t="shared" si="18"/>
        <v>0.922848664688427</v>
      </c>
      <c r="Q317" s="5">
        <f t="shared" si="19"/>
        <v>316</v>
      </c>
      <c r="R317" s="8">
        <f t="shared" si="20"/>
        <v>0.937685459940653</v>
      </c>
    </row>
    <row r="318" spans="1:18">
      <c r="A318" s="5">
        <v>25</v>
      </c>
      <c r="B318" s="32" t="s">
        <v>1301</v>
      </c>
      <c r="C318" s="51" t="s">
        <v>1302</v>
      </c>
      <c r="D318" s="33">
        <v>2025</v>
      </c>
      <c r="E318" s="33" t="s">
        <v>20</v>
      </c>
      <c r="F318" s="33" t="s">
        <v>680</v>
      </c>
      <c r="G318" s="33">
        <v>80</v>
      </c>
      <c r="H318" s="33">
        <v>72</v>
      </c>
      <c r="I318" s="33">
        <v>70</v>
      </c>
      <c r="J318" s="33">
        <v>60</v>
      </c>
      <c r="K318" s="33">
        <v>72.1</v>
      </c>
      <c r="L318" s="33">
        <v>1.97</v>
      </c>
      <c r="M318" s="33">
        <v>1</v>
      </c>
      <c r="N318" s="5">
        <v>337</v>
      </c>
      <c r="O318" s="5">
        <f t="shared" si="17"/>
        <v>326</v>
      </c>
      <c r="P318" s="7">
        <f t="shared" si="18"/>
        <v>0.967359050445104</v>
      </c>
      <c r="Q318" s="5">
        <f t="shared" si="19"/>
        <v>317</v>
      </c>
      <c r="R318" s="8">
        <f t="shared" si="20"/>
        <v>0.940652818991098</v>
      </c>
    </row>
    <row r="319" spans="1:18">
      <c r="A319" s="31">
        <v>32</v>
      </c>
      <c r="B319" s="32" t="s">
        <v>1303</v>
      </c>
      <c r="C319" s="48" t="s">
        <v>1304</v>
      </c>
      <c r="D319" s="31">
        <v>2025</v>
      </c>
      <c r="E319" s="31" t="s">
        <v>20</v>
      </c>
      <c r="F319" s="31" t="s">
        <v>673</v>
      </c>
      <c r="G319" s="31">
        <v>82.5</v>
      </c>
      <c r="H319" s="42">
        <v>71</v>
      </c>
      <c r="I319" s="31">
        <v>70</v>
      </c>
      <c r="J319" s="31">
        <v>60</v>
      </c>
      <c r="K319" s="31">
        <f>SUM(G319*0.15+H319*0.7+I319*0.1+J319*0.05)</f>
        <v>72.075</v>
      </c>
      <c r="L319" s="31">
        <v>2.1</v>
      </c>
      <c r="M319" s="31">
        <v>2</v>
      </c>
      <c r="N319" s="5">
        <v>337</v>
      </c>
      <c r="O319" s="5">
        <f t="shared" si="17"/>
        <v>316</v>
      </c>
      <c r="P319" s="7">
        <f t="shared" si="18"/>
        <v>0.937685459940653</v>
      </c>
      <c r="Q319" s="5">
        <f t="shared" si="19"/>
        <v>318</v>
      </c>
      <c r="R319" s="8">
        <f t="shared" si="20"/>
        <v>0.943620178041543</v>
      </c>
    </row>
    <row r="320" spans="1:18">
      <c r="A320" s="38">
        <v>33</v>
      </c>
      <c r="B320" s="32" t="s">
        <v>1305</v>
      </c>
      <c r="C320" s="49" t="s">
        <v>1306</v>
      </c>
      <c r="D320" s="5">
        <v>2025</v>
      </c>
      <c r="E320" s="5" t="s">
        <v>20</v>
      </c>
      <c r="F320" s="5" t="s">
        <v>725</v>
      </c>
      <c r="G320" s="5">
        <v>80</v>
      </c>
      <c r="H320" s="5">
        <v>71.2</v>
      </c>
      <c r="I320" s="5">
        <v>70</v>
      </c>
      <c r="J320" s="5">
        <v>60.5</v>
      </c>
      <c r="K320" s="5">
        <v>71.865</v>
      </c>
      <c r="L320" s="5">
        <v>2.12</v>
      </c>
      <c r="M320" s="5">
        <v>1</v>
      </c>
      <c r="N320" s="5">
        <v>337</v>
      </c>
      <c r="O320" s="5">
        <f t="shared" si="17"/>
        <v>312</v>
      </c>
      <c r="P320" s="7">
        <f t="shared" si="18"/>
        <v>0.925816023738872</v>
      </c>
      <c r="Q320" s="5">
        <f t="shared" si="19"/>
        <v>319</v>
      </c>
      <c r="R320" s="8">
        <f t="shared" si="20"/>
        <v>0.946587537091988</v>
      </c>
    </row>
    <row r="321" spans="1:18">
      <c r="A321" s="38">
        <v>17</v>
      </c>
      <c r="B321" s="32" t="s">
        <v>1307</v>
      </c>
      <c r="C321" s="49" t="s">
        <v>1308</v>
      </c>
      <c r="D321" s="5">
        <v>2025</v>
      </c>
      <c r="E321" s="5" t="s">
        <v>20</v>
      </c>
      <c r="F321" s="5" t="s">
        <v>725</v>
      </c>
      <c r="G321" s="5">
        <v>84</v>
      </c>
      <c r="H321" s="5">
        <v>69.6</v>
      </c>
      <c r="I321" s="5">
        <v>70</v>
      </c>
      <c r="J321" s="5">
        <v>66.5</v>
      </c>
      <c r="K321" s="5">
        <v>71.645</v>
      </c>
      <c r="L321" s="5">
        <v>1.96</v>
      </c>
      <c r="M321" s="5">
        <v>0</v>
      </c>
      <c r="N321" s="5">
        <v>337</v>
      </c>
      <c r="O321" s="5">
        <f t="shared" si="17"/>
        <v>327</v>
      </c>
      <c r="P321" s="7">
        <f t="shared" si="18"/>
        <v>0.970326409495549</v>
      </c>
      <c r="Q321" s="5">
        <f t="shared" si="19"/>
        <v>320</v>
      </c>
      <c r="R321" s="8">
        <f t="shared" si="20"/>
        <v>0.949554896142433</v>
      </c>
    </row>
    <row r="322" spans="1:18">
      <c r="A322" s="5">
        <v>40</v>
      </c>
      <c r="B322" s="32" t="s">
        <v>1309</v>
      </c>
      <c r="C322" s="52" t="s">
        <v>1310</v>
      </c>
      <c r="D322" s="5">
        <v>2025</v>
      </c>
      <c r="E322" s="5" t="s">
        <v>20</v>
      </c>
      <c r="F322" s="5" t="s">
        <v>760</v>
      </c>
      <c r="G322" s="5">
        <v>83</v>
      </c>
      <c r="H322" s="5">
        <v>69.8</v>
      </c>
      <c r="I322" s="5">
        <v>70</v>
      </c>
      <c r="J322" s="5">
        <v>63</v>
      </c>
      <c r="K322" s="5">
        <v>71.46</v>
      </c>
      <c r="L322" s="5">
        <v>1.98</v>
      </c>
      <c r="M322" s="5">
        <v>3</v>
      </c>
      <c r="N322" s="5">
        <v>337</v>
      </c>
      <c r="O322" s="5">
        <f t="shared" ref="O322:O338" si="21">RANK(L322,$L$2:$L$500)</f>
        <v>325</v>
      </c>
      <c r="P322" s="7">
        <f t="shared" ref="P322:P338" si="22">O322/N322</f>
        <v>0.964391691394659</v>
      </c>
      <c r="Q322" s="5">
        <f t="shared" ref="Q322:Q338" si="23">RANK(K322,$K$2:$K$500)</f>
        <v>321</v>
      </c>
      <c r="R322" s="8">
        <f t="shared" si="20"/>
        <v>0.952522255192878</v>
      </c>
    </row>
    <row r="323" spans="1:18">
      <c r="A323" s="38">
        <v>28</v>
      </c>
      <c r="B323" s="32" t="s">
        <v>1311</v>
      </c>
      <c r="C323" s="49" t="s">
        <v>1312</v>
      </c>
      <c r="D323" s="5">
        <v>2025</v>
      </c>
      <c r="E323" s="5" t="s">
        <v>20</v>
      </c>
      <c r="F323" s="5" t="s">
        <v>725</v>
      </c>
      <c r="G323" s="5">
        <v>80</v>
      </c>
      <c r="H323" s="5">
        <v>75.7</v>
      </c>
      <c r="I323" s="5">
        <v>70</v>
      </c>
      <c r="J323" s="5">
        <v>60</v>
      </c>
      <c r="K323" s="5">
        <v>71.425</v>
      </c>
      <c r="L323" s="5">
        <v>2.57</v>
      </c>
      <c r="M323" s="5">
        <v>0</v>
      </c>
      <c r="N323" s="5">
        <v>337</v>
      </c>
      <c r="O323" s="5">
        <f t="shared" si="21"/>
        <v>262</v>
      </c>
      <c r="P323" s="7">
        <f t="shared" si="22"/>
        <v>0.777448071216617</v>
      </c>
      <c r="Q323" s="5">
        <f t="shared" si="23"/>
        <v>322</v>
      </c>
      <c r="R323" s="8">
        <f t="shared" si="20"/>
        <v>0.955489614243323</v>
      </c>
    </row>
    <row r="324" spans="1:18">
      <c r="A324" s="5">
        <v>16</v>
      </c>
      <c r="B324" s="32" t="s">
        <v>1313</v>
      </c>
      <c r="C324" s="47" t="s">
        <v>1314</v>
      </c>
      <c r="D324" s="5">
        <v>2025</v>
      </c>
      <c r="E324" s="5" t="s">
        <v>20</v>
      </c>
      <c r="F324" s="5" t="s">
        <v>760</v>
      </c>
      <c r="G324" s="5">
        <v>80</v>
      </c>
      <c r="H324" s="5">
        <v>70.4</v>
      </c>
      <c r="I324" s="5">
        <v>70</v>
      </c>
      <c r="J324" s="5">
        <v>60</v>
      </c>
      <c r="K324" s="5">
        <v>71.28</v>
      </c>
      <c r="L324" s="5">
        <v>2.04</v>
      </c>
      <c r="M324" s="5">
        <v>3</v>
      </c>
      <c r="N324" s="5">
        <v>337</v>
      </c>
      <c r="O324" s="5">
        <f t="shared" si="21"/>
        <v>318</v>
      </c>
      <c r="P324" s="7">
        <f t="shared" si="22"/>
        <v>0.943620178041543</v>
      </c>
      <c r="Q324" s="5">
        <f t="shared" si="23"/>
        <v>323</v>
      </c>
      <c r="R324" s="8">
        <f t="shared" si="20"/>
        <v>0.958456973293769</v>
      </c>
    </row>
    <row r="325" spans="1:18">
      <c r="A325" s="5">
        <v>39</v>
      </c>
      <c r="B325" s="32" t="s">
        <v>1315</v>
      </c>
      <c r="C325" s="50" t="s">
        <v>1316</v>
      </c>
      <c r="D325" s="33">
        <v>2025</v>
      </c>
      <c r="E325" s="33" t="s">
        <v>20</v>
      </c>
      <c r="F325" s="33" t="s">
        <v>701</v>
      </c>
      <c r="G325" s="16">
        <v>81</v>
      </c>
      <c r="H325" s="33">
        <v>70.2</v>
      </c>
      <c r="I325" s="33">
        <v>70.5</v>
      </c>
      <c r="J325" s="33">
        <v>60</v>
      </c>
      <c r="K325" s="33">
        <v>71.19</v>
      </c>
      <c r="L325" s="33">
        <v>2.02</v>
      </c>
      <c r="M325" s="33">
        <v>3</v>
      </c>
      <c r="N325" s="5">
        <v>337</v>
      </c>
      <c r="O325" s="5">
        <f t="shared" si="21"/>
        <v>320</v>
      </c>
      <c r="P325" s="7">
        <f t="shared" si="22"/>
        <v>0.949554896142433</v>
      </c>
      <c r="Q325" s="5">
        <f t="shared" si="23"/>
        <v>324</v>
      </c>
      <c r="R325" s="8">
        <f t="shared" si="20"/>
        <v>0.961424332344214</v>
      </c>
    </row>
    <row r="326" spans="1:18">
      <c r="A326" s="5">
        <v>41</v>
      </c>
      <c r="B326" s="32" t="s">
        <v>1317</v>
      </c>
      <c r="C326" s="52" t="s">
        <v>1318</v>
      </c>
      <c r="D326" s="5">
        <v>2025</v>
      </c>
      <c r="E326" s="5" t="s">
        <v>20</v>
      </c>
      <c r="F326" s="5" t="s">
        <v>760</v>
      </c>
      <c r="G326" s="5">
        <v>80</v>
      </c>
      <c r="H326" s="5">
        <v>70</v>
      </c>
      <c r="I326" s="5">
        <v>70</v>
      </c>
      <c r="J326" s="5">
        <v>60</v>
      </c>
      <c r="K326" s="5">
        <v>71</v>
      </c>
      <c r="L326" s="10">
        <v>2</v>
      </c>
      <c r="M326" s="5">
        <v>3</v>
      </c>
      <c r="N326" s="5">
        <v>337</v>
      </c>
      <c r="O326" s="5">
        <f t="shared" si="21"/>
        <v>322</v>
      </c>
      <c r="P326" s="7">
        <f t="shared" si="22"/>
        <v>0.955489614243323</v>
      </c>
      <c r="Q326" s="5">
        <f t="shared" si="23"/>
        <v>325</v>
      </c>
      <c r="R326" s="8">
        <f t="shared" si="20"/>
        <v>0.964391691394659</v>
      </c>
    </row>
    <row r="327" spans="1:18">
      <c r="A327" s="5">
        <v>9</v>
      </c>
      <c r="B327" s="32" t="s">
        <v>1319</v>
      </c>
      <c r="C327" s="50" t="s">
        <v>1320</v>
      </c>
      <c r="D327" s="33">
        <v>2025</v>
      </c>
      <c r="E327" s="33" t="s">
        <v>20</v>
      </c>
      <c r="F327" s="33" t="s">
        <v>701</v>
      </c>
      <c r="G327" s="33">
        <v>80</v>
      </c>
      <c r="H327" s="33">
        <v>69.6</v>
      </c>
      <c r="I327" s="16">
        <v>70.5</v>
      </c>
      <c r="J327" s="16">
        <v>60</v>
      </c>
      <c r="K327" s="33">
        <v>70.77</v>
      </c>
      <c r="L327" s="33">
        <v>1.96</v>
      </c>
      <c r="M327" s="33">
        <v>1</v>
      </c>
      <c r="N327" s="5">
        <v>337</v>
      </c>
      <c r="O327" s="5">
        <f t="shared" si="21"/>
        <v>327</v>
      </c>
      <c r="P327" s="7">
        <f t="shared" si="22"/>
        <v>0.970326409495549</v>
      </c>
      <c r="Q327" s="5">
        <f t="shared" si="23"/>
        <v>326</v>
      </c>
      <c r="R327" s="8">
        <f t="shared" si="20"/>
        <v>0.967359050445104</v>
      </c>
    </row>
    <row r="328" spans="1:18">
      <c r="A328" s="5">
        <v>19</v>
      </c>
      <c r="B328" s="32" t="s">
        <v>1321</v>
      </c>
      <c r="C328" s="50" t="s">
        <v>1322</v>
      </c>
      <c r="D328" s="33">
        <v>2025</v>
      </c>
      <c r="E328" s="33" t="s">
        <v>20</v>
      </c>
      <c r="F328" s="33" t="s">
        <v>701</v>
      </c>
      <c r="G328" s="33">
        <v>82</v>
      </c>
      <c r="H328" s="33">
        <v>69.1</v>
      </c>
      <c r="I328" s="33">
        <v>70</v>
      </c>
      <c r="J328" s="33">
        <v>60</v>
      </c>
      <c r="K328" s="33">
        <v>70.67</v>
      </c>
      <c r="L328" s="33">
        <v>2.07</v>
      </c>
      <c r="M328" s="33">
        <v>2</v>
      </c>
      <c r="N328" s="5">
        <v>337</v>
      </c>
      <c r="O328" s="5">
        <f t="shared" si="21"/>
        <v>317</v>
      </c>
      <c r="P328" s="7">
        <f t="shared" si="22"/>
        <v>0.940652818991098</v>
      </c>
      <c r="Q328" s="5">
        <f t="shared" si="23"/>
        <v>327</v>
      </c>
      <c r="R328" s="8">
        <f t="shared" si="20"/>
        <v>0.970326409495549</v>
      </c>
    </row>
    <row r="329" spans="1:18">
      <c r="A329" s="5">
        <v>27</v>
      </c>
      <c r="B329" s="32" t="s">
        <v>1323</v>
      </c>
      <c r="C329" s="54" t="s">
        <v>1324</v>
      </c>
      <c r="D329" s="5">
        <v>2025</v>
      </c>
      <c r="E329" s="5" t="s">
        <v>20</v>
      </c>
      <c r="F329" s="5" t="s">
        <v>664</v>
      </c>
      <c r="G329" s="5">
        <v>80</v>
      </c>
      <c r="H329" s="5">
        <v>69</v>
      </c>
      <c r="I329" s="5">
        <v>70</v>
      </c>
      <c r="J329" s="5">
        <v>60</v>
      </c>
      <c r="K329" s="5">
        <v>70.3</v>
      </c>
      <c r="L329" s="5">
        <v>1.99</v>
      </c>
      <c r="M329" s="5">
        <v>0</v>
      </c>
      <c r="N329" s="5">
        <v>337</v>
      </c>
      <c r="O329" s="5">
        <f t="shared" si="21"/>
        <v>324</v>
      </c>
      <c r="P329" s="7">
        <f t="shared" si="22"/>
        <v>0.961424332344214</v>
      </c>
      <c r="Q329" s="5">
        <f t="shared" si="23"/>
        <v>328</v>
      </c>
      <c r="R329" s="8">
        <f t="shared" si="20"/>
        <v>0.973293768545994</v>
      </c>
    </row>
    <row r="330" spans="1:18">
      <c r="A330" s="5">
        <v>4</v>
      </c>
      <c r="B330" s="32" t="s">
        <v>1325</v>
      </c>
      <c r="C330" s="51" t="s">
        <v>1326</v>
      </c>
      <c r="D330" s="33">
        <v>2025</v>
      </c>
      <c r="E330" s="33" t="s">
        <v>20</v>
      </c>
      <c r="F330" s="33" t="s">
        <v>680</v>
      </c>
      <c r="G330" s="33">
        <v>85</v>
      </c>
      <c r="H330" s="33">
        <v>67.2</v>
      </c>
      <c r="I330" s="33">
        <v>70</v>
      </c>
      <c r="J330" s="33">
        <v>69</v>
      </c>
      <c r="K330" s="33">
        <v>70.24</v>
      </c>
      <c r="L330" s="33">
        <v>1.72</v>
      </c>
      <c r="M330" s="33">
        <v>3</v>
      </c>
      <c r="N330" s="5">
        <v>337</v>
      </c>
      <c r="O330" s="5">
        <f t="shared" si="21"/>
        <v>334</v>
      </c>
      <c r="P330" s="7">
        <f t="shared" si="22"/>
        <v>0.991097922848665</v>
      </c>
      <c r="Q330" s="5">
        <f t="shared" si="23"/>
        <v>329</v>
      </c>
      <c r="R330" s="8">
        <f t="shared" si="20"/>
        <v>0.976261127596439</v>
      </c>
    </row>
    <row r="331" spans="1:18">
      <c r="A331" s="5">
        <v>14</v>
      </c>
      <c r="B331" s="32" t="s">
        <v>1327</v>
      </c>
      <c r="C331" s="50" t="s">
        <v>1328</v>
      </c>
      <c r="D331" s="33">
        <v>2025</v>
      </c>
      <c r="E331" s="33" t="s">
        <v>20</v>
      </c>
      <c r="F331" s="33" t="s">
        <v>701</v>
      </c>
      <c r="G331" s="16">
        <v>83</v>
      </c>
      <c r="H331" s="33">
        <v>68.2</v>
      </c>
      <c r="I331" s="16">
        <v>70</v>
      </c>
      <c r="J331" s="16">
        <v>60</v>
      </c>
      <c r="K331" s="33">
        <v>70.19</v>
      </c>
      <c r="L331" s="33">
        <v>1.82</v>
      </c>
      <c r="M331" s="33">
        <v>1</v>
      </c>
      <c r="N331" s="5">
        <v>337</v>
      </c>
      <c r="O331" s="5">
        <f t="shared" si="21"/>
        <v>331</v>
      </c>
      <c r="P331" s="7">
        <f t="shared" si="22"/>
        <v>0.982195845697329</v>
      </c>
      <c r="Q331" s="5">
        <f t="shared" si="23"/>
        <v>330</v>
      </c>
      <c r="R331" s="8">
        <f t="shared" si="20"/>
        <v>0.979228486646884</v>
      </c>
    </row>
    <row r="332" spans="1:18">
      <c r="A332" s="5">
        <v>27</v>
      </c>
      <c r="B332" s="32" t="s">
        <v>1329</v>
      </c>
      <c r="C332" s="50" t="s">
        <v>1330</v>
      </c>
      <c r="D332" s="5">
        <v>2025</v>
      </c>
      <c r="E332" s="5" t="s">
        <v>20</v>
      </c>
      <c r="F332" s="5" t="s">
        <v>760</v>
      </c>
      <c r="G332" s="5">
        <v>80</v>
      </c>
      <c r="H332" s="5">
        <v>68.5</v>
      </c>
      <c r="I332" s="5">
        <v>70</v>
      </c>
      <c r="J332" s="5">
        <v>60</v>
      </c>
      <c r="K332" s="5">
        <v>69.95</v>
      </c>
      <c r="L332" s="5">
        <v>1.85</v>
      </c>
      <c r="M332" s="5">
        <v>4</v>
      </c>
      <c r="N332" s="5">
        <v>337</v>
      </c>
      <c r="O332" s="5">
        <f t="shared" si="21"/>
        <v>329</v>
      </c>
      <c r="P332" s="7">
        <f t="shared" si="22"/>
        <v>0.976261127596439</v>
      </c>
      <c r="Q332" s="5">
        <f t="shared" si="23"/>
        <v>331</v>
      </c>
      <c r="R332" s="8">
        <f t="shared" si="20"/>
        <v>0.982195845697329</v>
      </c>
    </row>
    <row r="333" spans="1:18">
      <c r="A333" s="5">
        <v>41</v>
      </c>
      <c r="B333" s="56" t="s">
        <v>1331</v>
      </c>
      <c r="C333" s="53" t="s">
        <v>1332</v>
      </c>
      <c r="D333" s="5">
        <v>2025</v>
      </c>
      <c r="E333" s="5" t="s">
        <v>20</v>
      </c>
      <c r="F333" s="35" t="s">
        <v>696</v>
      </c>
      <c r="G333" s="5">
        <v>80</v>
      </c>
      <c r="H333" s="5">
        <v>68.4</v>
      </c>
      <c r="I333" s="5">
        <v>70</v>
      </c>
      <c r="J333" s="5">
        <v>60</v>
      </c>
      <c r="K333" s="5">
        <v>69.88</v>
      </c>
      <c r="L333" s="5">
        <v>1.84</v>
      </c>
      <c r="M333" s="5">
        <v>2</v>
      </c>
      <c r="N333" s="5">
        <v>337</v>
      </c>
      <c r="O333" s="5">
        <f t="shared" si="21"/>
        <v>330</v>
      </c>
      <c r="P333" s="7">
        <f t="shared" si="22"/>
        <v>0.979228486646884</v>
      </c>
      <c r="Q333" s="5">
        <f t="shared" si="23"/>
        <v>332</v>
      </c>
      <c r="R333" s="8">
        <f t="shared" si="20"/>
        <v>0.985163204747775</v>
      </c>
    </row>
    <row r="334" spans="1:18">
      <c r="A334" s="5">
        <v>35</v>
      </c>
      <c r="B334" s="57" t="s">
        <v>1333</v>
      </c>
      <c r="C334" s="50" t="s">
        <v>1334</v>
      </c>
      <c r="D334" s="33">
        <v>2025</v>
      </c>
      <c r="E334" s="33" t="s">
        <v>20</v>
      </c>
      <c r="F334" s="33" t="s">
        <v>701</v>
      </c>
      <c r="G334" s="33">
        <v>81</v>
      </c>
      <c r="H334" s="33">
        <v>67.9</v>
      </c>
      <c r="I334" s="33">
        <v>70</v>
      </c>
      <c r="J334" s="33">
        <v>60</v>
      </c>
      <c r="K334" s="33">
        <v>69.68</v>
      </c>
      <c r="L334" s="33">
        <v>1.79</v>
      </c>
      <c r="M334" s="33">
        <v>2</v>
      </c>
      <c r="N334" s="5">
        <v>337</v>
      </c>
      <c r="O334" s="5">
        <f t="shared" si="21"/>
        <v>332</v>
      </c>
      <c r="P334" s="7">
        <f t="shared" si="22"/>
        <v>0.985163204747775</v>
      </c>
      <c r="Q334" s="5">
        <f t="shared" si="23"/>
        <v>333</v>
      </c>
      <c r="R334" s="8">
        <f t="shared" si="20"/>
        <v>0.98813056379822</v>
      </c>
    </row>
    <row r="335" spans="1:18">
      <c r="A335" s="5">
        <v>43</v>
      </c>
      <c r="B335" s="57" t="s">
        <v>1335</v>
      </c>
      <c r="C335" s="50" t="s">
        <v>1336</v>
      </c>
      <c r="D335" s="5">
        <v>2025</v>
      </c>
      <c r="E335" s="31" t="s">
        <v>20</v>
      </c>
      <c r="F335" s="31" t="s">
        <v>673</v>
      </c>
      <c r="G335" s="31">
        <v>80</v>
      </c>
      <c r="H335" s="31">
        <v>67.7</v>
      </c>
      <c r="I335" s="31">
        <v>70</v>
      </c>
      <c r="J335" s="31">
        <v>60</v>
      </c>
      <c r="K335" s="31">
        <f>SUM(G335*0.15+H335*0.7+I335*0.1+J335*0.05)</f>
        <v>69.39</v>
      </c>
      <c r="L335" s="31">
        <v>1.77</v>
      </c>
      <c r="M335" s="31">
        <v>2</v>
      </c>
      <c r="N335" s="5">
        <v>337</v>
      </c>
      <c r="O335" s="5">
        <f t="shared" si="21"/>
        <v>333</v>
      </c>
      <c r="P335" s="7">
        <f t="shared" si="22"/>
        <v>0.98813056379822</v>
      </c>
      <c r="Q335" s="5">
        <f t="shared" si="23"/>
        <v>334</v>
      </c>
      <c r="R335" s="8">
        <f t="shared" si="20"/>
        <v>0.991097922848665</v>
      </c>
    </row>
    <row r="336" spans="1:18">
      <c r="A336" s="5">
        <v>44</v>
      </c>
      <c r="B336" s="58" t="s">
        <v>1337</v>
      </c>
      <c r="C336" s="54" t="s">
        <v>1338</v>
      </c>
      <c r="D336" s="5">
        <v>2025</v>
      </c>
      <c r="E336" s="5" t="s">
        <v>20</v>
      </c>
      <c r="F336" s="5" t="s">
        <v>664</v>
      </c>
      <c r="G336" s="5">
        <v>80</v>
      </c>
      <c r="H336" s="5">
        <v>67</v>
      </c>
      <c r="I336" s="5">
        <v>70</v>
      </c>
      <c r="J336" s="5">
        <v>60</v>
      </c>
      <c r="K336" s="5">
        <v>68.9</v>
      </c>
      <c r="L336" s="5">
        <v>1.72</v>
      </c>
      <c r="M336" s="5">
        <v>2</v>
      </c>
      <c r="N336" s="5">
        <v>337</v>
      </c>
      <c r="O336" s="5">
        <f t="shared" si="21"/>
        <v>334</v>
      </c>
      <c r="P336" s="7">
        <f t="shared" si="22"/>
        <v>0.991097922848665</v>
      </c>
      <c r="Q336" s="5">
        <f t="shared" si="23"/>
        <v>335</v>
      </c>
      <c r="R336" s="8">
        <f t="shared" si="20"/>
        <v>0.99406528189911</v>
      </c>
    </row>
    <row r="337" spans="1:18">
      <c r="A337" s="5">
        <v>42</v>
      </c>
      <c r="B337" s="57" t="s">
        <v>1339</v>
      </c>
      <c r="C337" s="53" t="s">
        <v>1340</v>
      </c>
      <c r="D337" s="5">
        <v>2025</v>
      </c>
      <c r="E337" s="5" t="s">
        <v>20</v>
      </c>
      <c r="F337" s="35" t="s">
        <v>696</v>
      </c>
      <c r="G337" s="5">
        <v>80</v>
      </c>
      <c r="H337" s="5">
        <v>66.5</v>
      </c>
      <c r="I337" s="5">
        <v>70</v>
      </c>
      <c r="J337" s="5">
        <v>60</v>
      </c>
      <c r="K337" s="5">
        <v>68.55</v>
      </c>
      <c r="L337" s="5">
        <v>1.65</v>
      </c>
      <c r="M337" s="5">
        <v>5</v>
      </c>
      <c r="N337" s="5">
        <v>337</v>
      </c>
      <c r="O337" s="5">
        <f t="shared" si="21"/>
        <v>336</v>
      </c>
      <c r="P337" s="7">
        <f t="shared" si="22"/>
        <v>0.997032640949555</v>
      </c>
      <c r="Q337" s="5">
        <f t="shared" si="23"/>
        <v>336</v>
      </c>
      <c r="R337" s="8">
        <f t="shared" si="20"/>
        <v>0.997032640949555</v>
      </c>
    </row>
    <row r="338" spans="1:18">
      <c r="A338" s="5">
        <v>23</v>
      </c>
      <c r="B338" s="57" t="s">
        <v>1341</v>
      </c>
      <c r="C338" s="50" t="s">
        <v>1342</v>
      </c>
      <c r="D338" s="33">
        <v>2025</v>
      </c>
      <c r="E338" s="33" t="s">
        <v>20</v>
      </c>
      <c r="F338" s="33" t="s">
        <v>701</v>
      </c>
      <c r="G338" s="33">
        <v>82</v>
      </c>
      <c r="H338" s="33">
        <v>65.5</v>
      </c>
      <c r="I338" s="33">
        <v>70</v>
      </c>
      <c r="J338" s="33">
        <v>60</v>
      </c>
      <c r="K338" s="33">
        <v>68.15</v>
      </c>
      <c r="L338" s="33">
        <v>1.55</v>
      </c>
      <c r="M338" s="33">
        <v>2</v>
      </c>
      <c r="N338" s="5">
        <v>337</v>
      </c>
      <c r="O338" s="5">
        <f t="shared" si="21"/>
        <v>337</v>
      </c>
      <c r="P338" s="7">
        <f t="shared" si="22"/>
        <v>1</v>
      </c>
      <c r="Q338" s="5">
        <f t="shared" si="23"/>
        <v>337</v>
      </c>
      <c r="R338" s="8">
        <f t="shared" si="20"/>
        <v>1</v>
      </c>
    </row>
  </sheetData>
  <sortState ref="A2:S338">
    <sortCondition ref="Q2"/>
  </sortState>
  <conditionalFormatting sqref="B41">
    <cfRule type="expression" dxfId="1" priority="7">
      <formula>AND(SUMPRODUCT(IFERROR(1*(($B$41&amp;"x")=(B41&amp;"x")),0))&gt;1,NOT(ISBLANK(B41)))</formula>
    </cfRule>
  </conditionalFormatting>
  <conditionalFormatting sqref="B45">
    <cfRule type="expression" dxfId="1" priority="5">
      <formula>AND(SUMPRODUCT(IFERROR(1*(($B$45&amp;"x")=(B45&amp;"x")),0))&gt;1,NOT(ISBLANK(B45)))</formula>
    </cfRule>
  </conditionalFormatting>
  <conditionalFormatting sqref="B46">
    <cfRule type="expression" dxfId="1" priority="2">
      <formula>AND(SUMPRODUCT(IFERROR(1*(($B$46&amp;"x")=(B46&amp;"x")),0))&gt;1,NOT(ISBLANK(B46)))</formula>
    </cfRule>
  </conditionalFormatting>
  <conditionalFormatting sqref="B2:B40">
    <cfRule type="expression" dxfId="1" priority="8">
      <formula>AND(SUMPRODUCT(IFERROR(1*(($B$2:$B$40&amp;"x")=(B2&amp;"x")),0))&gt;1,NOT(ISBLANK(B2)))</formula>
    </cfRule>
  </conditionalFormatting>
  <conditionalFormatting sqref="B42:B44">
    <cfRule type="expression" dxfId="1" priority="6">
      <formula>AND(SUMPRODUCT(IFERROR(1*(($B$42:$B$44&amp;"x")=(B42&amp;"x")),0))&gt;1,NOT(ISBLANK(B42)))</formula>
    </cfRule>
  </conditionalFormatting>
  <conditionalFormatting sqref="B121:B144">
    <cfRule type="duplicateValues" dxfId="0" priority="1" stopIfTrue="1"/>
  </conditionalFormatting>
  <conditionalFormatting sqref="B88:B90 B92:B94 B96:B99 B117:B120">
    <cfRule type="duplicateValues" dxfId="0" priority="4" stopIfTrue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3"/>
  <sheetViews>
    <sheetView workbookViewId="0">
      <selection activeCell="J12" sqref="J12"/>
    </sheetView>
  </sheetViews>
  <sheetFormatPr defaultColWidth="9" defaultRowHeight="15.6"/>
  <cols>
    <col min="1" max="1" width="4.375" customWidth="1"/>
    <col min="2" max="2" width="12.0333333333333" style="1" customWidth="1"/>
    <col min="3" max="3" width="8.11666666666667" customWidth="1"/>
    <col min="4" max="4" width="5.5" customWidth="1"/>
    <col min="5" max="5" width="9" customWidth="1"/>
    <col min="6" max="6" width="10.1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356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>
      <c r="A2" s="5">
        <v>1</v>
      </c>
      <c r="B2" s="5" t="s">
        <v>1343</v>
      </c>
      <c r="C2" s="5" t="s">
        <v>1344</v>
      </c>
      <c r="D2" s="5">
        <v>2023</v>
      </c>
      <c r="E2" s="5" t="s">
        <v>20</v>
      </c>
      <c r="F2" s="6" t="s">
        <v>1345</v>
      </c>
      <c r="G2" s="5">
        <v>100</v>
      </c>
      <c r="H2" s="5">
        <v>89.1</v>
      </c>
      <c r="I2" s="5">
        <v>75.5</v>
      </c>
      <c r="J2" s="5">
        <v>71</v>
      </c>
      <c r="K2" s="5">
        <v>88.47</v>
      </c>
      <c r="L2" s="5">
        <v>3.91</v>
      </c>
      <c r="M2" s="5">
        <v>0</v>
      </c>
      <c r="N2" s="5">
        <v>292</v>
      </c>
      <c r="O2" s="5">
        <f>RANK(L2,$L$2:$L$300)</f>
        <v>15</v>
      </c>
      <c r="P2" s="7">
        <f t="shared" ref="P2:P65" si="0">O2/N2</f>
        <v>0.0513698630136986</v>
      </c>
      <c r="Q2" s="5">
        <f>RANK(K2,$K$2:$K$300)</f>
        <v>9</v>
      </c>
      <c r="R2" s="8">
        <f t="shared" ref="R2:R65" si="1">Q2/N2</f>
        <v>0.0308219178082192</v>
      </c>
    </row>
    <row r="3" spans="1:18">
      <c r="A3" s="5">
        <v>2</v>
      </c>
      <c r="B3" s="5" t="s">
        <v>1346</v>
      </c>
      <c r="C3" s="5" t="s">
        <v>1347</v>
      </c>
      <c r="D3" s="5">
        <v>2023</v>
      </c>
      <c r="E3" s="5" t="s">
        <v>20</v>
      </c>
      <c r="F3" s="6" t="s">
        <v>1345</v>
      </c>
      <c r="G3" s="5">
        <v>98</v>
      </c>
      <c r="H3" s="5">
        <v>89.7</v>
      </c>
      <c r="I3" s="5">
        <v>72.5</v>
      </c>
      <c r="J3" s="5">
        <v>69</v>
      </c>
      <c r="K3" s="5">
        <v>88.19</v>
      </c>
      <c r="L3" s="5">
        <v>3.97</v>
      </c>
      <c r="M3" s="5">
        <v>0</v>
      </c>
      <c r="N3" s="5">
        <v>292</v>
      </c>
      <c r="O3" s="5">
        <f>RANK(L3,$L$2:$L$300)</f>
        <v>10</v>
      </c>
      <c r="P3" s="7">
        <f t="shared" si="0"/>
        <v>0.0342465753424658</v>
      </c>
      <c r="Q3" s="5">
        <f>RANK(K3,$K$2:$K$300)</f>
        <v>12</v>
      </c>
      <c r="R3" s="8">
        <f t="shared" si="1"/>
        <v>0.0410958904109589</v>
      </c>
    </row>
    <row r="4" spans="1:18">
      <c r="A4" s="5">
        <v>3</v>
      </c>
      <c r="B4" s="150" t="s">
        <v>1348</v>
      </c>
      <c r="C4" s="5" t="s">
        <v>1349</v>
      </c>
      <c r="D4" s="5">
        <v>2023</v>
      </c>
      <c r="E4" s="5" t="s">
        <v>20</v>
      </c>
      <c r="F4" s="6" t="s">
        <v>1345</v>
      </c>
      <c r="G4" s="5">
        <v>100</v>
      </c>
      <c r="H4" s="5">
        <v>88.1</v>
      </c>
      <c r="I4" s="5">
        <v>72.5</v>
      </c>
      <c r="J4" s="5">
        <v>79</v>
      </c>
      <c r="K4" s="5">
        <v>87.87</v>
      </c>
      <c r="L4" s="5">
        <v>3.81</v>
      </c>
      <c r="M4" s="5">
        <v>0</v>
      </c>
      <c r="N4" s="5">
        <v>292</v>
      </c>
      <c r="O4" s="5">
        <f t="shared" ref="O4:O67" si="2">RANK(L4,$L$2:$L$300)</f>
        <v>24</v>
      </c>
      <c r="P4" s="7">
        <f t="shared" si="0"/>
        <v>0.0821917808219178</v>
      </c>
      <c r="Q4" s="5">
        <f t="shared" ref="Q4:Q67" si="3">RANK(K4,$K$2:$K$300)</f>
        <v>16</v>
      </c>
      <c r="R4" s="8">
        <f t="shared" si="1"/>
        <v>0.0547945205479452</v>
      </c>
    </row>
    <row r="5" spans="1:18">
      <c r="A5" s="5">
        <v>4</v>
      </c>
      <c r="B5" s="5" t="s">
        <v>1350</v>
      </c>
      <c r="C5" s="5" t="s">
        <v>1351</v>
      </c>
      <c r="D5" s="5">
        <v>2023</v>
      </c>
      <c r="E5" s="5" t="s">
        <v>20</v>
      </c>
      <c r="F5" s="6" t="s">
        <v>1345</v>
      </c>
      <c r="G5" s="5">
        <v>100</v>
      </c>
      <c r="H5" s="5">
        <v>86.8</v>
      </c>
      <c r="I5" s="5">
        <v>70</v>
      </c>
      <c r="J5" s="5">
        <v>68</v>
      </c>
      <c r="K5" s="5">
        <v>86.16</v>
      </c>
      <c r="L5" s="5">
        <v>3.68</v>
      </c>
      <c r="M5" s="5">
        <v>0</v>
      </c>
      <c r="N5" s="5">
        <v>292</v>
      </c>
      <c r="O5" s="5">
        <f t="shared" si="2"/>
        <v>48</v>
      </c>
      <c r="P5" s="7">
        <f t="shared" si="0"/>
        <v>0.164383561643836</v>
      </c>
      <c r="Q5" s="5">
        <f t="shared" si="3"/>
        <v>27</v>
      </c>
      <c r="R5" s="8">
        <f t="shared" si="1"/>
        <v>0.0924657534246575</v>
      </c>
    </row>
    <row r="6" spans="1:18">
      <c r="A6" s="5">
        <v>5</v>
      </c>
      <c r="B6" s="5" t="s">
        <v>1352</v>
      </c>
      <c r="C6" s="5" t="s">
        <v>1353</v>
      </c>
      <c r="D6" s="5">
        <v>2023</v>
      </c>
      <c r="E6" s="5" t="s">
        <v>20</v>
      </c>
      <c r="F6" s="6" t="s">
        <v>1345</v>
      </c>
      <c r="G6" s="5">
        <v>90</v>
      </c>
      <c r="H6" s="5">
        <v>86.9</v>
      </c>
      <c r="I6" s="5">
        <v>71.5</v>
      </c>
      <c r="J6" s="5">
        <v>63.5</v>
      </c>
      <c r="K6" s="5">
        <v>84.655</v>
      </c>
      <c r="L6" s="5">
        <v>3.69</v>
      </c>
      <c r="M6" s="5">
        <v>0</v>
      </c>
      <c r="N6" s="5">
        <v>292</v>
      </c>
      <c r="O6" s="5">
        <f t="shared" si="2"/>
        <v>47</v>
      </c>
      <c r="P6" s="7">
        <f t="shared" si="0"/>
        <v>0.160958904109589</v>
      </c>
      <c r="Q6" s="5">
        <f t="shared" si="3"/>
        <v>42</v>
      </c>
      <c r="R6" s="8">
        <f t="shared" si="1"/>
        <v>0.143835616438356</v>
      </c>
    </row>
    <row r="7" spans="1:18">
      <c r="A7" s="5">
        <v>6</v>
      </c>
      <c r="B7" s="5" t="s">
        <v>1354</v>
      </c>
      <c r="C7" s="5" t="s">
        <v>1355</v>
      </c>
      <c r="D7" s="5">
        <v>2023</v>
      </c>
      <c r="E7" s="5" t="s">
        <v>20</v>
      </c>
      <c r="F7" s="6" t="s">
        <v>1345</v>
      </c>
      <c r="G7" s="5">
        <v>86.5</v>
      </c>
      <c r="H7" s="5">
        <v>87.5</v>
      </c>
      <c r="I7" s="5">
        <v>71.5</v>
      </c>
      <c r="J7" s="5">
        <v>61.5</v>
      </c>
      <c r="K7" s="5">
        <v>84.45</v>
      </c>
      <c r="L7" s="5">
        <v>3.75</v>
      </c>
      <c r="M7" s="5">
        <v>0</v>
      </c>
      <c r="N7" s="5">
        <v>292</v>
      </c>
      <c r="O7" s="5">
        <f t="shared" si="2"/>
        <v>34</v>
      </c>
      <c r="P7" s="7">
        <f t="shared" si="0"/>
        <v>0.116438356164384</v>
      </c>
      <c r="Q7" s="5">
        <f t="shared" si="3"/>
        <v>46</v>
      </c>
      <c r="R7" s="8">
        <f t="shared" si="1"/>
        <v>0.157534246575342</v>
      </c>
    </row>
    <row r="8" spans="1:18">
      <c r="A8" s="5">
        <v>7</v>
      </c>
      <c r="B8" s="5" t="s">
        <v>1356</v>
      </c>
      <c r="C8" s="5" t="s">
        <v>1357</v>
      </c>
      <c r="D8" s="5">
        <v>2023</v>
      </c>
      <c r="E8" s="5" t="s">
        <v>20</v>
      </c>
      <c r="F8" s="6" t="s">
        <v>1345</v>
      </c>
      <c r="G8" s="5">
        <v>87</v>
      </c>
      <c r="H8" s="5">
        <v>86.8</v>
      </c>
      <c r="I8" s="5">
        <v>73</v>
      </c>
      <c r="J8" s="5">
        <v>60.5</v>
      </c>
      <c r="K8" s="5">
        <v>84.135</v>
      </c>
      <c r="L8" s="5">
        <v>3.68</v>
      </c>
      <c r="M8" s="5">
        <v>0</v>
      </c>
      <c r="N8" s="5">
        <v>292</v>
      </c>
      <c r="O8" s="5">
        <f t="shared" si="2"/>
        <v>48</v>
      </c>
      <c r="P8" s="7">
        <f t="shared" si="0"/>
        <v>0.164383561643836</v>
      </c>
      <c r="Q8" s="5">
        <f t="shared" si="3"/>
        <v>56</v>
      </c>
      <c r="R8" s="8">
        <f t="shared" si="1"/>
        <v>0.191780821917808</v>
      </c>
    </row>
    <row r="9" spans="1:18">
      <c r="A9" s="5">
        <v>8</v>
      </c>
      <c r="B9" s="5" t="s">
        <v>1358</v>
      </c>
      <c r="C9" s="5" t="s">
        <v>1359</v>
      </c>
      <c r="D9" s="5">
        <v>2023</v>
      </c>
      <c r="E9" s="5" t="s">
        <v>20</v>
      </c>
      <c r="F9" s="6" t="s">
        <v>1345</v>
      </c>
      <c r="G9" s="5">
        <v>87.5</v>
      </c>
      <c r="H9" s="5">
        <v>87</v>
      </c>
      <c r="I9" s="5">
        <v>70</v>
      </c>
      <c r="J9" s="5">
        <v>61</v>
      </c>
      <c r="K9" s="5">
        <v>84.075</v>
      </c>
      <c r="L9" s="5">
        <v>3.7</v>
      </c>
      <c r="M9" s="5">
        <v>0</v>
      </c>
      <c r="N9" s="5">
        <v>292</v>
      </c>
      <c r="O9" s="5">
        <f t="shared" si="2"/>
        <v>44</v>
      </c>
      <c r="P9" s="7">
        <f t="shared" si="0"/>
        <v>0.150684931506849</v>
      </c>
      <c r="Q9" s="5">
        <f t="shared" si="3"/>
        <v>58</v>
      </c>
      <c r="R9" s="8">
        <f t="shared" si="1"/>
        <v>0.198630136986301</v>
      </c>
    </row>
    <row r="10" spans="1:18">
      <c r="A10" s="5">
        <v>9</v>
      </c>
      <c r="B10" s="5" t="s">
        <v>1360</v>
      </c>
      <c r="C10" s="5" t="s">
        <v>1361</v>
      </c>
      <c r="D10" s="5">
        <v>2023</v>
      </c>
      <c r="E10" s="5" t="s">
        <v>20</v>
      </c>
      <c r="F10" s="6" t="s">
        <v>1345</v>
      </c>
      <c r="G10" s="5">
        <v>86</v>
      </c>
      <c r="H10" s="5">
        <v>87.1</v>
      </c>
      <c r="I10" s="5">
        <v>70</v>
      </c>
      <c r="J10" s="5">
        <v>61</v>
      </c>
      <c r="K10" s="5">
        <v>83.92</v>
      </c>
      <c r="L10" s="5">
        <v>3.71</v>
      </c>
      <c r="M10" s="5">
        <v>0</v>
      </c>
      <c r="N10" s="5">
        <v>292</v>
      </c>
      <c r="O10" s="5">
        <f t="shared" si="2"/>
        <v>42</v>
      </c>
      <c r="P10" s="7">
        <f t="shared" si="0"/>
        <v>0.143835616438356</v>
      </c>
      <c r="Q10" s="5">
        <f t="shared" si="3"/>
        <v>61</v>
      </c>
      <c r="R10" s="8">
        <f t="shared" si="1"/>
        <v>0.208904109589041</v>
      </c>
    </row>
    <row r="11" spans="1:18">
      <c r="A11" s="5">
        <v>10</v>
      </c>
      <c r="B11" s="5" t="s">
        <v>1362</v>
      </c>
      <c r="C11" s="5" t="s">
        <v>1363</v>
      </c>
      <c r="D11" s="5">
        <v>2023</v>
      </c>
      <c r="E11" s="5" t="s">
        <v>20</v>
      </c>
      <c r="F11" s="6" t="s">
        <v>1345</v>
      </c>
      <c r="G11" s="5">
        <v>90.5</v>
      </c>
      <c r="H11" s="5">
        <v>85.9</v>
      </c>
      <c r="I11" s="5">
        <v>70</v>
      </c>
      <c r="J11" s="5">
        <v>61</v>
      </c>
      <c r="K11" s="5">
        <v>83.755</v>
      </c>
      <c r="L11" s="5">
        <v>3.59</v>
      </c>
      <c r="M11" s="5">
        <v>0</v>
      </c>
      <c r="N11" s="5">
        <v>292</v>
      </c>
      <c r="O11" s="5">
        <f t="shared" si="2"/>
        <v>66</v>
      </c>
      <c r="P11" s="7">
        <f t="shared" si="0"/>
        <v>0.226027397260274</v>
      </c>
      <c r="Q11" s="5">
        <f t="shared" si="3"/>
        <v>63</v>
      </c>
      <c r="R11" s="8">
        <f t="shared" si="1"/>
        <v>0.215753424657534</v>
      </c>
    </row>
    <row r="12" spans="1:18">
      <c r="A12" s="5">
        <v>11</v>
      </c>
      <c r="B12" s="5" t="s">
        <v>1364</v>
      </c>
      <c r="C12" s="5" t="s">
        <v>1365</v>
      </c>
      <c r="D12" s="5">
        <v>2023</v>
      </c>
      <c r="E12" s="5" t="s">
        <v>20</v>
      </c>
      <c r="F12" s="6" t="s">
        <v>1345</v>
      </c>
      <c r="G12" s="5">
        <v>85</v>
      </c>
      <c r="H12" s="5">
        <v>86.2</v>
      </c>
      <c r="I12" s="5">
        <v>72.5</v>
      </c>
      <c r="J12" s="5">
        <v>60.5</v>
      </c>
      <c r="K12" s="5">
        <v>83.365</v>
      </c>
      <c r="L12" s="5">
        <v>3.62</v>
      </c>
      <c r="M12" s="5">
        <v>0</v>
      </c>
      <c r="N12" s="5">
        <v>292</v>
      </c>
      <c r="O12" s="5">
        <f t="shared" si="2"/>
        <v>60</v>
      </c>
      <c r="P12" s="7">
        <f t="shared" si="0"/>
        <v>0.205479452054795</v>
      </c>
      <c r="Q12" s="5">
        <f t="shared" si="3"/>
        <v>73</v>
      </c>
      <c r="R12" s="8">
        <f t="shared" si="1"/>
        <v>0.25</v>
      </c>
    </row>
    <row r="13" spans="1:18">
      <c r="A13" s="5">
        <v>12</v>
      </c>
      <c r="B13" s="5" t="s">
        <v>1366</v>
      </c>
      <c r="C13" s="5" t="s">
        <v>1367</v>
      </c>
      <c r="D13" s="5">
        <v>2023</v>
      </c>
      <c r="E13" s="5" t="s">
        <v>20</v>
      </c>
      <c r="F13" s="6" t="s">
        <v>1345</v>
      </c>
      <c r="G13" s="5">
        <v>96</v>
      </c>
      <c r="H13" s="5">
        <v>82.8</v>
      </c>
      <c r="I13" s="5">
        <v>73.5</v>
      </c>
      <c r="J13" s="5">
        <v>62</v>
      </c>
      <c r="K13" s="5">
        <v>82.81</v>
      </c>
      <c r="L13" s="5">
        <v>3.28</v>
      </c>
      <c r="M13" s="5">
        <v>0</v>
      </c>
      <c r="N13" s="5">
        <v>292</v>
      </c>
      <c r="O13" s="5">
        <f t="shared" si="2"/>
        <v>131</v>
      </c>
      <c r="P13" s="7">
        <f t="shared" si="0"/>
        <v>0.448630136986301</v>
      </c>
      <c r="Q13" s="5">
        <f t="shared" si="3"/>
        <v>83</v>
      </c>
      <c r="R13" s="8">
        <f t="shared" si="1"/>
        <v>0.284246575342466</v>
      </c>
    </row>
    <row r="14" spans="1:18">
      <c r="A14" s="5">
        <v>13</v>
      </c>
      <c r="B14" s="5" t="s">
        <v>1368</v>
      </c>
      <c r="C14" s="5" t="s">
        <v>1369</v>
      </c>
      <c r="D14" s="5">
        <v>2023</v>
      </c>
      <c r="E14" s="5" t="s">
        <v>20</v>
      </c>
      <c r="F14" s="6" t="s">
        <v>1345</v>
      </c>
      <c r="G14" s="5">
        <v>81</v>
      </c>
      <c r="H14" s="5">
        <v>86.2</v>
      </c>
      <c r="I14" s="5">
        <v>70</v>
      </c>
      <c r="J14" s="5">
        <v>61</v>
      </c>
      <c r="K14" s="5">
        <v>82.54</v>
      </c>
      <c r="L14" s="5">
        <v>3.62</v>
      </c>
      <c r="M14" s="5">
        <v>0</v>
      </c>
      <c r="N14" s="5">
        <v>292</v>
      </c>
      <c r="O14" s="5">
        <f t="shared" si="2"/>
        <v>60</v>
      </c>
      <c r="P14" s="7">
        <f t="shared" si="0"/>
        <v>0.205479452054795</v>
      </c>
      <c r="Q14" s="5">
        <f t="shared" si="3"/>
        <v>92</v>
      </c>
      <c r="R14" s="8">
        <f t="shared" si="1"/>
        <v>0.315068493150685</v>
      </c>
    </row>
    <row r="15" spans="1:18">
      <c r="A15" s="5">
        <v>14</v>
      </c>
      <c r="B15" s="5" t="s">
        <v>1370</v>
      </c>
      <c r="C15" s="5" t="s">
        <v>1371</v>
      </c>
      <c r="D15" s="5">
        <v>2023</v>
      </c>
      <c r="E15" s="5" t="s">
        <v>20</v>
      </c>
      <c r="F15" s="6" t="s">
        <v>1345</v>
      </c>
      <c r="G15" s="5">
        <v>82</v>
      </c>
      <c r="H15" s="5">
        <v>85.6</v>
      </c>
      <c r="I15" s="5">
        <v>71.5</v>
      </c>
      <c r="J15" s="5">
        <v>60.5</v>
      </c>
      <c r="K15" s="5">
        <v>82.395</v>
      </c>
      <c r="L15" s="5">
        <v>3.56</v>
      </c>
      <c r="M15" s="5">
        <v>0</v>
      </c>
      <c r="N15" s="5">
        <v>292</v>
      </c>
      <c r="O15" s="5">
        <f t="shared" si="2"/>
        <v>70</v>
      </c>
      <c r="P15" s="7">
        <f t="shared" si="0"/>
        <v>0.23972602739726</v>
      </c>
      <c r="Q15" s="5">
        <f t="shared" si="3"/>
        <v>94</v>
      </c>
      <c r="R15" s="8">
        <f t="shared" si="1"/>
        <v>0.321917808219178</v>
      </c>
    </row>
    <row r="16" spans="1:18">
      <c r="A16" s="5">
        <v>15</v>
      </c>
      <c r="B16" s="5" t="s">
        <v>1372</v>
      </c>
      <c r="C16" s="5" t="s">
        <v>1373</v>
      </c>
      <c r="D16" s="5">
        <v>2023</v>
      </c>
      <c r="E16" s="5" t="s">
        <v>20</v>
      </c>
      <c r="F16" s="6" t="s">
        <v>1345</v>
      </c>
      <c r="G16" s="5">
        <v>83</v>
      </c>
      <c r="H16" s="5">
        <v>85.4</v>
      </c>
      <c r="I16" s="5">
        <v>70</v>
      </c>
      <c r="J16" s="5">
        <v>61</v>
      </c>
      <c r="K16" s="5">
        <v>82.28</v>
      </c>
      <c r="L16" s="5">
        <v>3.54</v>
      </c>
      <c r="M16" s="5">
        <v>0</v>
      </c>
      <c r="N16" s="5">
        <v>292</v>
      </c>
      <c r="O16" s="5">
        <f t="shared" si="2"/>
        <v>76</v>
      </c>
      <c r="P16" s="7">
        <f t="shared" si="0"/>
        <v>0.26027397260274</v>
      </c>
      <c r="Q16" s="5">
        <f t="shared" si="3"/>
        <v>97</v>
      </c>
      <c r="R16" s="8">
        <f t="shared" si="1"/>
        <v>0.332191780821918</v>
      </c>
    </row>
    <row r="17" spans="1:18">
      <c r="A17" s="5">
        <v>16</v>
      </c>
      <c r="B17" s="5" t="s">
        <v>1374</v>
      </c>
      <c r="C17" s="5" t="s">
        <v>1375</v>
      </c>
      <c r="D17" s="5">
        <v>2023</v>
      </c>
      <c r="E17" s="5" t="s">
        <v>20</v>
      </c>
      <c r="F17" s="6" t="s">
        <v>1345</v>
      </c>
      <c r="G17" s="5">
        <v>81</v>
      </c>
      <c r="H17" s="5">
        <v>85.5</v>
      </c>
      <c r="I17" s="5">
        <v>71.5</v>
      </c>
      <c r="J17" s="5">
        <v>60.5</v>
      </c>
      <c r="K17" s="5">
        <v>82.175</v>
      </c>
      <c r="L17" s="5">
        <v>3.55</v>
      </c>
      <c r="M17" s="5">
        <v>0</v>
      </c>
      <c r="N17" s="5">
        <v>292</v>
      </c>
      <c r="O17" s="5">
        <f t="shared" si="2"/>
        <v>75</v>
      </c>
      <c r="P17" s="7">
        <f t="shared" si="0"/>
        <v>0.256849315068493</v>
      </c>
      <c r="Q17" s="5">
        <f t="shared" si="3"/>
        <v>100</v>
      </c>
      <c r="R17" s="8">
        <f t="shared" si="1"/>
        <v>0.342465753424658</v>
      </c>
    </row>
    <row r="18" spans="1:18">
      <c r="A18" s="5">
        <v>17</v>
      </c>
      <c r="B18" s="5" t="s">
        <v>1376</v>
      </c>
      <c r="C18" s="5" t="s">
        <v>1377</v>
      </c>
      <c r="D18" s="5">
        <v>2023</v>
      </c>
      <c r="E18" s="5" t="s">
        <v>20</v>
      </c>
      <c r="F18" s="6" t="s">
        <v>1345</v>
      </c>
      <c r="G18" s="5">
        <v>80</v>
      </c>
      <c r="H18" s="5">
        <v>84.6</v>
      </c>
      <c r="I18" s="5">
        <v>70</v>
      </c>
      <c r="J18" s="5">
        <v>60</v>
      </c>
      <c r="K18" s="5">
        <v>81.22</v>
      </c>
      <c r="L18" s="5">
        <v>3.46</v>
      </c>
      <c r="M18" s="5">
        <v>0</v>
      </c>
      <c r="N18" s="5">
        <v>292</v>
      </c>
      <c r="O18" s="5">
        <f t="shared" si="2"/>
        <v>95</v>
      </c>
      <c r="P18" s="7">
        <f t="shared" si="0"/>
        <v>0.325342465753425</v>
      </c>
      <c r="Q18" s="5">
        <f t="shared" si="3"/>
        <v>124</v>
      </c>
      <c r="R18" s="8">
        <f t="shared" si="1"/>
        <v>0.424657534246575</v>
      </c>
    </row>
    <row r="19" spans="1:18">
      <c r="A19" s="5">
        <v>18</v>
      </c>
      <c r="B19" s="5" t="s">
        <v>1378</v>
      </c>
      <c r="C19" s="5" t="s">
        <v>1379</v>
      </c>
      <c r="D19" s="5">
        <v>2023</v>
      </c>
      <c r="E19" s="5" t="s">
        <v>20</v>
      </c>
      <c r="F19" s="6" t="s">
        <v>1345</v>
      </c>
      <c r="G19" s="5">
        <v>80</v>
      </c>
      <c r="H19" s="5">
        <v>84.4</v>
      </c>
      <c r="I19" s="5">
        <v>70</v>
      </c>
      <c r="J19" s="5">
        <v>60.5</v>
      </c>
      <c r="K19" s="5">
        <v>81.105</v>
      </c>
      <c r="L19" s="5">
        <v>3.44</v>
      </c>
      <c r="M19" s="5">
        <v>0</v>
      </c>
      <c r="N19" s="5">
        <v>292</v>
      </c>
      <c r="O19" s="5">
        <f t="shared" si="2"/>
        <v>98</v>
      </c>
      <c r="P19" s="7">
        <f t="shared" si="0"/>
        <v>0.335616438356164</v>
      </c>
      <c r="Q19" s="5">
        <f t="shared" si="3"/>
        <v>128</v>
      </c>
      <c r="R19" s="8">
        <f t="shared" si="1"/>
        <v>0.438356164383562</v>
      </c>
    </row>
    <row r="20" spans="1:18">
      <c r="A20" s="5">
        <v>19</v>
      </c>
      <c r="B20" s="5" t="s">
        <v>1380</v>
      </c>
      <c r="C20" s="5" t="s">
        <v>1381</v>
      </c>
      <c r="D20" s="5">
        <v>2023</v>
      </c>
      <c r="E20" s="5" t="s">
        <v>20</v>
      </c>
      <c r="F20" s="6" t="s">
        <v>1345</v>
      </c>
      <c r="G20" s="5">
        <v>82</v>
      </c>
      <c r="H20" s="5">
        <v>83.2</v>
      </c>
      <c r="I20" s="5">
        <v>71.5</v>
      </c>
      <c r="J20" s="5">
        <v>63</v>
      </c>
      <c r="K20" s="5">
        <v>80.84</v>
      </c>
      <c r="L20" s="5">
        <v>3.32</v>
      </c>
      <c r="M20" s="5">
        <v>0</v>
      </c>
      <c r="N20" s="5">
        <v>292</v>
      </c>
      <c r="O20" s="5">
        <f t="shared" si="2"/>
        <v>119</v>
      </c>
      <c r="P20" s="7">
        <f t="shared" si="0"/>
        <v>0.407534246575342</v>
      </c>
      <c r="Q20" s="5">
        <f t="shared" si="3"/>
        <v>133</v>
      </c>
      <c r="R20" s="8">
        <f t="shared" si="1"/>
        <v>0.455479452054795</v>
      </c>
    </row>
    <row r="21" spans="1:18">
      <c r="A21" s="5">
        <v>20</v>
      </c>
      <c r="B21" s="5" t="s">
        <v>1382</v>
      </c>
      <c r="C21" s="5" t="s">
        <v>1383</v>
      </c>
      <c r="D21" s="5">
        <v>2023</v>
      </c>
      <c r="E21" s="5" t="s">
        <v>20</v>
      </c>
      <c r="F21" s="6" t="s">
        <v>1345</v>
      </c>
      <c r="G21" s="5">
        <v>88</v>
      </c>
      <c r="H21" s="5">
        <v>82</v>
      </c>
      <c r="I21" s="5">
        <v>70</v>
      </c>
      <c r="J21" s="5">
        <v>60.5</v>
      </c>
      <c r="K21" s="5">
        <v>80.625</v>
      </c>
      <c r="L21" s="5">
        <v>3.2</v>
      </c>
      <c r="M21" s="5">
        <v>0</v>
      </c>
      <c r="N21" s="5">
        <v>292</v>
      </c>
      <c r="O21" s="5">
        <f t="shared" si="2"/>
        <v>145</v>
      </c>
      <c r="P21" s="7">
        <f t="shared" si="0"/>
        <v>0.496575342465753</v>
      </c>
      <c r="Q21" s="5">
        <f t="shared" si="3"/>
        <v>139</v>
      </c>
      <c r="R21" s="8">
        <f t="shared" si="1"/>
        <v>0.476027397260274</v>
      </c>
    </row>
    <row r="22" spans="1:18">
      <c r="A22" s="5">
        <v>21</v>
      </c>
      <c r="B22" s="5" t="s">
        <v>1384</v>
      </c>
      <c r="C22" s="5" t="s">
        <v>1385</v>
      </c>
      <c r="D22" s="5">
        <v>2023</v>
      </c>
      <c r="E22" s="5" t="s">
        <v>20</v>
      </c>
      <c r="F22" s="6" t="s">
        <v>1345</v>
      </c>
      <c r="G22" s="5">
        <v>80</v>
      </c>
      <c r="H22" s="5">
        <v>83.4</v>
      </c>
      <c r="I22" s="5">
        <v>72</v>
      </c>
      <c r="J22" s="5">
        <v>60</v>
      </c>
      <c r="K22" s="5">
        <v>80.58</v>
      </c>
      <c r="L22" s="5">
        <v>3.34</v>
      </c>
      <c r="M22" s="5">
        <v>0</v>
      </c>
      <c r="N22" s="5">
        <v>292</v>
      </c>
      <c r="O22" s="5">
        <f t="shared" si="2"/>
        <v>112</v>
      </c>
      <c r="P22" s="7">
        <f t="shared" si="0"/>
        <v>0.383561643835616</v>
      </c>
      <c r="Q22" s="5">
        <f t="shared" si="3"/>
        <v>141</v>
      </c>
      <c r="R22" s="8">
        <f t="shared" si="1"/>
        <v>0.482876712328767</v>
      </c>
    </row>
    <row r="23" spans="1:18">
      <c r="A23" s="5">
        <v>22</v>
      </c>
      <c r="B23" s="5" t="s">
        <v>1386</v>
      </c>
      <c r="C23" s="5" t="s">
        <v>1387</v>
      </c>
      <c r="D23" s="5">
        <v>2023</v>
      </c>
      <c r="E23" s="5" t="s">
        <v>20</v>
      </c>
      <c r="F23" s="6" t="s">
        <v>1345</v>
      </c>
      <c r="G23" s="5">
        <v>80</v>
      </c>
      <c r="H23" s="5">
        <v>83.5</v>
      </c>
      <c r="I23" s="5">
        <v>70</v>
      </c>
      <c r="J23" s="5">
        <v>60</v>
      </c>
      <c r="K23" s="5">
        <v>80.45</v>
      </c>
      <c r="L23" s="5">
        <v>3.35</v>
      </c>
      <c r="M23" s="5">
        <v>0</v>
      </c>
      <c r="N23" s="5">
        <v>292</v>
      </c>
      <c r="O23" s="5">
        <f t="shared" si="2"/>
        <v>111</v>
      </c>
      <c r="P23" s="7">
        <f t="shared" si="0"/>
        <v>0.38013698630137</v>
      </c>
      <c r="Q23" s="5">
        <f t="shared" si="3"/>
        <v>143</v>
      </c>
      <c r="R23" s="8">
        <f t="shared" si="1"/>
        <v>0.48972602739726</v>
      </c>
    </row>
    <row r="24" spans="1:18">
      <c r="A24" s="5">
        <v>23</v>
      </c>
      <c r="B24" s="5" t="s">
        <v>1388</v>
      </c>
      <c r="C24" s="5" t="s">
        <v>1389</v>
      </c>
      <c r="D24" s="5">
        <v>2023</v>
      </c>
      <c r="E24" s="5" t="s">
        <v>20</v>
      </c>
      <c r="F24" s="6" t="s">
        <v>1345</v>
      </c>
      <c r="G24" s="5">
        <v>80</v>
      </c>
      <c r="H24" s="5">
        <v>83.2</v>
      </c>
      <c r="I24" s="5">
        <v>71.5</v>
      </c>
      <c r="J24" s="5">
        <v>61</v>
      </c>
      <c r="K24" s="5">
        <v>80.44</v>
      </c>
      <c r="L24" s="5">
        <v>3.32</v>
      </c>
      <c r="M24" s="5">
        <v>0</v>
      </c>
      <c r="N24" s="5">
        <v>292</v>
      </c>
      <c r="O24" s="5">
        <f t="shared" si="2"/>
        <v>119</v>
      </c>
      <c r="P24" s="7">
        <f t="shared" si="0"/>
        <v>0.407534246575342</v>
      </c>
      <c r="Q24" s="5">
        <f t="shared" si="3"/>
        <v>144</v>
      </c>
      <c r="R24" s="8">
        <f t="shared" si="1"/>
        <v>0.493150684931507</v>
      </c>
    </row>
    <row r="25" spans="1:18">
      <c r="A25" s="5">
        <v>24</v>
      </c>
      <c r="B25" s="5" t="s">
        <v>1390</v>
      </c>
      <c r="C25" s="5" t="s">
        <v>1391</v>
      </c>
      <c r="D25" s="5">
        <v>2023</v>
      </c>
      <c r="E25" s="5" t="s">
        <v>20</v>
      </c>
      <c r="F25" s="6" t="s">
        <v>1345</v>
      </c>
      <c r="G25" s="5">
        <v>80</v>
      </c>
      <c r="H25" s="5">
        <v>83.4</v>
      </c>
      <c r="I25" s="5">
        <v>70</v>
      </c>
      <c r="J25" s="5">
        <v>60</v>
      </c>
      <c r="K25" s="5">
        <v>80.38</v>
      </c>
      <c r="L25" s="5">
        <v>3.34</v>
      </c>
      <c r="M25" s="5">
        <v>0</v>
      </c>
      <c r="N25" s="5">
        <v>292</v>
      </c>
      <c r="O25" s="5">
        <f t="shared" si="2"/>
        <v>112</v>
      </c>
      <c r="P25" s="7">
        <f t="shared" si="0"/>
        <v>0.383561643835616</v>
      </c>
      <c r="Q25" s="5">
        <f t="shared" si="3"/>
        <v>148</v>
      </c>
      <c r="R25" s="8">
        <f t="shared" si="1"/>
        <v>0.506849315068493</v>
      </c>
    </row>
    <row r="26" spans="1:18">
      <c r="A26" s="5">
        <v>25</v>
      </c>
      <c r="B26" s="5" t="s">
        <v>1392</v>
      </c>
      <c r="C26" s="5" t="s">
        <v>1393</v>
      </c>
      <c r="D26" s="5">
        <v>2023</v>
      </c>
      <c r="E26" s="5" t="s">
        <v>20</v>
      </c>
      <c r="F26" s="6" t="s">
        <v>1345</v>
      </c>
      <c r="G26" s="5">
        <v>80</v>
      </c>
      <c r="H26" s="5">
        <v>83.1</v>
      </c>
      <c r="I26" s="5">
        <v>70</v>
      </c>
      <c r="J26" s="5">
        <v>60</v>
      </c>
      <c r="K26" s="5">
        <v>80.17</v>
      </c>
      <c r="L26" s="5">
        <v>3.31</v>
      </c>
      <c r="M26" s="5">
        <v>0</v>
      </c>
      <c r="N26" s="5">
        <v>292</v>
      </c>
      <c r="O26" s="5">
        <f t="shared" si="2"/>
        <v>124</v>
      </c>
      <c r="P26" s="7">
        <f t="shared" si="0"/>
        <v>0.424657534246575</v>
      </c>
      <c r="Q26" s="5">
        <f t="shared" si="3"/>
        <v>153</v>
      </c>
      <c r="R26" s="8">
        <f t="shared" si="1"/>
        <v>0.523972602739726</v>
      </c>
    </row>
    <row r="27" spans="1:18">
      <c r="A27" s="5">
        <v>26</v>
      </c>
      <c r="B27" s="5" t="s">
        <v>1394</v>
      </c>
      <c r="C27" s="5" t="s">
        <v>1395</v>
      </c>
      <c r="D27" s="5">
        <v>2023</v>
      </c>
      <c r="E27" s="5" t="s">
        <v>20</v>
      </c>
      <c r="F27" s="6" t="s">
        <v>1345</v>
      </c>
      <c r="G27" s="5">
        <v>80</v>
      </c>
      <c r="H27" s="5">
        <v>82.6</v>
      </c>
      <c r="I27" s="5">
        <v>70</v>
      </c>
      <c r="J27" s="5">
        <v>60</v>
      </c>
      <c r="K27" s="5">
        <v>79.82</v>
      </c>
      <c r="L27" s="5">
        <v>3.26</v>
      </c>
      <c r="M27" s="5">
        <v>0</v>
      </c>
      <c r="N27" s="5">
        <v>292</v>
      </c>
      <c r="O27" s="5">
        <f t="shared" si="2"/>
        <v>135</v>
      </c>
      <c r="P27" s="7">
        <f t="shared" si="0"/>
        <v>0.462328767123288</v>
      </c>
      <c r="Q27" s="5">
        <f t="shared" si="3"/>
        <v>163</v>
      </c>
      <c r="R27" s="8">
        <f t="shared" si="1"/>
        <v>0.558219178082192</v>
      </c>
    </row>
    <row r="28" spans="1:18">
      <c r="A28" s="5">
        <v>27</v>
      </c>
      <c r="B28" s="5" t="s">
        <v>1396</v>
      </c>
      <c r="C28" s="5" t="s">
        <v>1397</v>
      </c>
      <c r="D28" s="5">
        <v>2023</v>
      </c>
      <c r="E28" s="5" t="s">
        <v>20</v>
      </c>
      <c r="F28" s="6" t="s">
        <v>1345</v>
      </c>
      <c r="G28" s="5">
        <v>84</v>
      </c>
      <c r="H28" s="5">
        <v>81.4</v>
      </c>
      <c r="I28" s="5">
        <v>70</v>
      </c>
      <c r="J28" s="5">
        <v>60</v>
      </c>
      <c r="K28" s="5">
        <v>79.58</v>
      </c>
      <c r="L28" s="5">
        <v>3.14</v>
      </c>
      <c r="M28" s="5">
        <v>0</v>
      </c>
      <c r="N28" s="5">
        <v>292</v>
      </c>
      <c r="O28" s="5">
        <f t="shared" si="2"/>
        <v>157</v>
      </c>
      <c r="P28" s="7">
        <f t="shared" si="0"/>
        <v>0.537671232876712</v>
      </c>
      <c r="Q28" s="5">
        <f t="shared" si="3"/>
        <v>169</v>
      </c>
      <c r="R28" s="8">
        <f t="shared" si="1"/>
        <v>0.578767123287671</v>
      </c>
    </row>
    <row r="29" spans="1:18">
      <c r="A29" s="5">
        <v>28</v>
      </c>
      <c r="B29" s="5" t="s">
        <v>1398</v>
      </c>
      <c r="C29" s="5" t="s">
        <v>1399</v>
      </c>
      <c r="D29" s="5">
        <v>2023</v>
      </c>
      <c r="E29" s="5" t="s">
        <v>20</v>
      </c>
      <c r="F29" s="6" t="s">
        <v>1345</v>
      </c>
      <c r="G29" s="5">
        <v>80</v>
      </c>
      <c r="H29" s="5">
        <v>81.8</v>
      </c>
      <c r="I29" s="5">
        <v>70</v>
      </c>
      <c r="J29" s="5">
        <v>60.5</v>
      </c>
      <c r="K29" s="5">
        <v>79.285</v>
      </c>
      <c r="L29" s="5">
        <v>3.18</v>
      </c>
      <c r="M29" s="5">
        <v>0</v>
      </c>
      <c r="N29" s="5">
        <v>292</v>
      </c>
      <c r="O29" s="5">
        <f t="shared" si="2"/>
        <v>151</v>
      </c>
      <c r="P29" s="7">
        <f t="shared" si="0"/>
        <v>0.517123287671233</v>
      </c>
      <c r="Q29" s="5">
        <f t="shared" si="3"/>
        <v>178</v>
      </c>
      <c r="R29" s="8">
        <f t="shared" si="1"/>
        <v>0.60958904109589</v>
      </c>
    </row>
    <row r="30" spans="1:18">
      <c r="A30" s="5">
        <v>29</v>
      </c>
      <c r="B30" s="5" t="s">
        <v>1400</v>
      </c>
      <c r="C30" s="5" t="s">
        <v>1401</v>
      </c>
      <c r="D30" s="5">
        <v>2023</v>
      </c>
      <c r="E30" s="5" t="s">
        <v>20</v>
      </c>
      <c r="F30" s="6" t="s">
        <v>1345</v>
      </c>
      <c r="G30" s="5">
        <v>80</v>
      </c>
      <c r="H30" s="5">
        <v>81.5</v>
      </c>
      <c r="I30" s="5">
        <v>70</v>
      </c>
      <c r="J30" s="5">
        <v>60</v>
      </c>
      <c r="K30" s="5">
        <v>79.05</v>
      </c>
      <c r="L30" s="5">
        <v>3.15</v>
      </c>
      <c r="M30" s="5">
        <v>0</v>
      </c>
      <c r="N30" s="5">
        <v>292</v>
      </c>
      <c r="O30" s="5">
        <f t="shared" si="2"/>
        <v>154</v>
      </c>
      <c r="P30" s="7">
        <f t="shared" si="0"/>
        <v>0.527397260273973</v>
      </c>
      <c r="Q30" s="5">
        <f t="shared" si="3"/>
        <v>181</v>
      </c>
      <c r="R30" s="8">
        <f t="shared" si="1"/>
        <v>0.61986301369863</v>
      </c>
    </row>
    <row r="31" spans="1:18">
      <c r="A31" s="5">
        <v>30</v>
      </c>
      <c r="B31" s="5" t="s">
        <v>1402</v>
      </c>
      <c r="C31" s="5" t="s">
        <v>1403</v>
      </c>
      <c r="D31" s="5">
        <v>2023</v>
      </c>
      <c r="E31" s="5" t="s">
        <v>20</v>
      </c>
      <c r="F31" s="6" t="s">
        <v>1345</v>
      </c>
      <c r="G31" s="5">
        <v>80</v>
      </c>
      <c r="H31" s="5">
        <v>80.9</v>
      </c>
      <c r="I31" s="5">
        <v>71.5</v>
      </c>
      <c r="J31" s="5">
        <v>60</v>
      </c>
      <c r="K31" s="5">
        <v>78.78</v>
      </c>
      <c r="L31" s="5">
        <v>3.09</v>
      </c>
      <c r="M31" s="5">
        <v>0</v>
      </c>
      <c r="N31" s="5">
        <v>292</v>
      </c>
      <c r="O31" s="5">
        <f t="shared" si="2"/>
        <v>162</v>
      </c>
      <c r="P31" s="7">
        <f t="shared" si="0"/>
        <v>0.554794520547945</v>
      </c>
      <c r="Q31" s="5">
        <f t="shared" si="3"/>
        <v>187</v>
      </c>
      <c r="R31" s="8">
        <f t="shared" si="1"/>
        <v>0.64041095890411</v>
      </c>
    </row>
    <row r="32" spans="1:18">
      <c r="A32" s="5">
        <v>31</v>
      </c>
      <c r="B32" s="5" t="s">
        <v>1404</v>
      </c>
      <c r="C32" s="5" t="s">
        <v>1405</v>
      </c>
      <c r="D32" s="5">
        <v>2023</v>
      </c>
      <c r="E32" s="5" t="s">
        <v>20</v>
      </c>
      <c r="F32" s="6" t="s">
        <v>1345</v>
      </c>
      <c r="G32" s="5">
        <v>80</v>
      </c>
      <c r="H32" s="5">
        <v>80.9</v>
      </c>
      <c r="I32" s="5">
        <v>70</v>
      </c>
      <c r="J32" s="5">
        <v>60</v>
      </c>
      <c r="K32" s="5">
        <v>78.63</v>
      </c>
      <c r="L32" s="5">
        <v>3.09</v>
      </c>
      <c r="M32" s="5">
        <v>0</v>
      </c>
      <c r="N32" s="5">
        <v>292</v>
      </c>
      <c r="O32" s="5">
        <f t="shared" si="2"/>
        <v>162</v>
      </c>
      <c r="P32" s="7">
        <f t="shared" si="0"/>
        <v>0.554794520547945</v>
      </c>
      <c r="Q32" s="5">
        <f t="shared" si="3"/>
        <v>192</v>
      </c>
      <c r="R32" s="8">
        <f t="shared" si="1"/>
        <v>0.657534246575342</v>
      </c>
    </row>
    <row r="33" spans="1:18">
      <c r="A33" s="5">
        <v>32</v>
      </c>
      <c r="B33" s="5" t="s">
        <v>1406</v>
      </c>
      <c r="C33" s="5" t="s">
        <v>1407</v>
      </c>
      <c r="D33" s="5">
        <v>2023</v>
      </c>
      <c r="E33" s="5" t="s">
        <v>20</v>
      </c>
      <c r="F33" s="6" t="s">
        <v>1345</v>
      </c>
      <c r="G33" s="5">
        <v>80</v>
      </c>
      <c r="H33" s="5">
        <v>80.4</v>
      </c>
      <c r="I33" s="5">
        <v>70</v>
      </c>
      <c r="J33" s="5">
        <v>60</v>
      </c>
      <c r="K33" s="5">
        <v>78.28</v>
      </c>
      <c r="L33" s="5">
        <v>3.04</v>
      </c>
      <c r="M33" s="5">
        <v>0</v>
      </c>
      <c r="N33" s="5">
        <v>292</v>
      </c>
      <c r="O33" s="5">
        <f t="shared" si="2"/>
        <v>177</v>
      </c>
      <c r="P33" s="7">
        <f t="shared" si="0"/>
        <v>0.606164383561644</v>
      </c>
      <c r="Q33" s="5">
        <f t="shared" si="3"/>
        <v>205</v>
      </c>
      <c r="R33" s="8">
        <f t="shared" si="1"/>
        <v>0.702054794520548</v>
      </c>
    </row>
    <row r="34" spans="1:18">
      <c r="A34" s="5">
        <v>33</v>
      </c>
      <c r="B34" s="5" t="s">
        <v>1408</v>
      </c>
      <c r="C34" s="5" t="s">
        <v>1409</v>
      </c>
      <c r="D34" s="5">
        <v>2023</v>
      </c>
      <c r="E34" s="5" t="s">
        <v>20</v>
      </c>
      <c r="F34" s="6" t="s">
        <v>1345</v>
      </c>
      <c r="G34" s="5">
        <v>80</v>
      </c>
      <c r="H34" s="5">
        <v>80.2</v>
      </c>
      <c r="I34" s="5">
        <v>70</v>
      </c>
      <c r="J34" s="5">
        <v>60</v>
      </c>
      <c r="K34" s="5">
        <v>78.14</v>
      </c>
      <c r="L34" s="5">
        <v>3.02</v>
      </c>
      <c r="M34" s="5">
        <v>0</v>
      </c>
      <c r="N34" s="5">
        <v>292</v>
      </c>
      <c r="O34" s="5">
        <f t="shared" si="2"/>
        <v>181</v>
      </c>
      <c r="P34" s="7">
        <f t="shared" si="0"/>
        <v>0.61986301369863</v>
      </c>
      <c r="Q34" s="5">
        <f t="shared" si="3"/>
        <v>209</v>
      </c>
      <c r="R34" s="8">
        <f t="shared" si="1"/>
        <v>0.715753424657534</v>
      </c>
    </row>
    <row r="35" spans="1:18">
      <c r="A35" s="5">
        <v>34</v>
      </c>
      <c r="B35" s="5" t="s">
        <v>1410</v>
      </c>
      <c r="C35" s="5" t="s">
        <v>1411</v>
      </c>
      <c r="D35" s="5">
        <v>2023</v>
      </c>
      <c r="E35" s="5" t="s">
        <v>20</v>
      </c>
      <c r="F35" s="6" t="s">
        <v>1345</v>
      </c>
      <c r="G35" s="5">
        <v>80</v>
      </c>
      <c r="H35" s="5">
        <v>79.5</v>
      </c>
      <c r="I35" s="5">
        <v>70</v>
      </c>
      <c r="J35" s="5">
        <v>60</v>
      </c>
      <c r="K35" s="5">
        <v>77.65</v>
      </c>
      <c r="L35" s="5">
        <v>2.95</v>
      </c>
      <c r="M35" s="5">
        <v>0</v>
      </c>
      <c r="N35" s="5">
        <v>292</v>
      </c>
      <c r="O35" s="5">
        <f t="shared" si="2"/>
        <v>196</v>
      </c>
      <c r="P35" s="7">
        <f t="shared" si="0"/>
        <v>0.671232876712329</v>
      </c>
      <c r="Q35" s="5">
        <f t="shared" si="3"/>
        <v>223</v>
      </c>
      <c r="R35" s="8">
        <f t="shared" si="1"/>
        <v>0.763698630136986</v>
      </c>
    </row>
    <row r="36" spans="1:18">
      <c r="A36" s="5">
        <v>35</v>
      </c>
      <c r="B36" s="5" t="s">
        <v>1412</v>
      </c>
      <c r="C36" s="5" t="s">
        <v>1413</v>
      </c>
      <c r="D36" s="5">
        <v>2023</v>
      </c>
      <c r="E36" s="5" t="s">
        <v>20</v>
      </c>
      <c r="F36" s="6" t="s">
        <v>1345</v>
      </c>
      <c r="G36" s="5">
        <v>82</v>
      </c>
      <c r="H36" s="5">
        <v>79</v>
      </c>
      <c r="I36" s="5">
        <v>70</v>
      </c>
      <c r="J36" s="5">
        <v>60</v>
      </c>
      <c r="K36" s="5">
        <v>77.6</v>
      </c>
      <c r="L36" s="5">
        <v>2.9</v>
      </c>
      <c r="M36" s="5">
        <v>0</v>
      </c>
      <c r="N36" s="5">
        <v>292</v>
      </c>
      <c r="O36" s="5">
        <f t="shared" si="2"/>
        <v>204</v>
      </c>
      <c r="P36" s="7">
        <f t="shared" si="0"/>
        <v>0.698630136986301</v>
      </c>
      <c r="Q36" s="5">
        <f t="shared" si="3"/>
        <v>225</v>
      </c>
      <c r="R36" s="8">
        <f t="shared" si="1"/>
        <v>0.770547945205479</v>
      </c>
    </row>
    <row r="37" spans="1:18">
      <c r="A37" s="5">
        <v>36</v>
      </c>
      <c r="B37" s="5" t="s">
        <v>1414</v>
      </c>
      <c r="C37" s="5" t="s">
        <v>1415</v>
      </c>
      <c r="D37" s="5">
        <v>2023</v>
      </c>
      <c r="E37" s="5" t="s">
        <v>20</v>
      </c>
      <c r="F37" s="6" t="s">
        <v>1345</v>
      </c>
      <c r="G37" s="5">
        <v>83.5</v>
      </c>
      <c r="H37" s="5">
        <v>78.6</v>
      </c>
      <c r="I37" s="5">
        <v>70</v>
      </c>
      <c r="J37" s="5">
        <v>60</v>
      </c>
      <c r="K37" s="5">
        <v>77.545</v>
      </c>
      <c r="L37" s="5">
        <v>2.86</v>
      </c>
      <c r="M37" s="5">
        <v>0</v>
      </c>
      <c r="N37" s="5">
        <v>292</v>
      </c>
      <c r="O37" s="5">
        <f t="shared" si="2"/>
        <v>210</v>
      </c>
      <c r="P37" s="7">
        <f t="shared" si="0"/>
        <v>0.719178082191781</v>
      </c>
      <c r="Q37" s="5">
        <f t="shared" si="3"/>
        <v>228</v>
      </c>
      <c r="R37" s="8">
        <f t="shared" si="1"/>
        <v>0.780821917808219</v>
      </c>
    </row>
    <row r="38" spans="1:18">
      <c r="A38" s="5">
        <v>37</v>
      </c>
      <c r="B38" s="5" t="s">
        <v>1416</v>
      </c>
      <c r="C38" s="5" t="s">
        <v>1417</v>
      </c>
      <c r="D38" s="5">
        <v>2023</v>
      </c>
      <c r="E38" s="5" t="s">
        <v>20</v>
      </c>
      <c r="F38" s="6" t="s">
        <v>1345</v>
      </c>
      <c r="G38" s="5">
        <v>83</v>
      </c>
      <c r="H38" s="5">
        <v>77.7</v>
      </c>
      <c r="I38" s="5">
        <v>70</v>
      </c>
      <c r="J38" s="5">
        <v>60</v>
      </c>
      <c r="K38" s="5">
        <v>76.84</v>
      </c>
      <c r="L38" s="5">
        <v>2.77</v>
      </c>
      <c r="M38" s="5">
        <v>0</v>
      </c>
      <c r="N38" s="5">
        <v>292</v>
      </c>
      <c r="O38" s="5">
        <f t="shared" si="2"/>
        <v>228</v>
      </c>
      <c r="P38" s="7">
        <f t="shared" si="0"/>
        <v>0.780821917808219</v>
      </c>
      <c r="Q38" s="5">
        <f t="shared" si="3"/>
        <v>242</v>
      </c>
      <c r="R38" s="8">
        <f t="shared" si="1"/>
        <v>0.828767123287671</v>
      </c>
    </row>
    <row r="39" spans="1:18">
      <c r="A39" s="5">
        <v>38</v>
      </c>
      <c r="B39" s="5" t="s">
        <v>1418</v>
      </c>
      <c r="C39" s="5" t="s">
        <v>1419</v>
      </c>
      <c r="D39" s="5">
        <v>2023</v>
      </c>
      <c r="E39" s="5" t="s">
        <v>20</v>
      </c>
      <c r="F39" s="6" t="s">
        <v>1345</v>
      </c>
      <c r="G39" s="5">
        <v>82</v>
      </c>
      <c r="H39" s="5">
        <v>77.3</v>
      </c>
      <c r="I39" s="5">
        <v>72</v>
      </c>
      <c r="J39" s="5">
        <v>60</v>
      </c>
      <c r="K39" s="5">
        <v>76.61</v>
      </c>
      <c r="L39" s="5">
        <v>2.73</v>
      </c>
      <c r="M39" s="5">
        <v>0</v>
      </c>
      <c r="N39" s="5">
        <v>292</v>
      </c>
      <c r="O39" s="5">
        <f t="shared" si="2"/>
        <v>235</v>
      </c>
      <c r="P39" s="7">
        <f t="shared" si="0"/>
        <v>0.804794520547945</v>
      </c>
      <c r="Q39" s="5">
        <f t="shared" si="3"/>
        <v>247</v>
      </c>
      <c r="R39" s="8">
        <f t="shared" si="1"/>
        <v>0.845890410958904</v>
      </c>
    </row>
    <row r="40" spans="1:18">
      <c r="A40" s="5">
        <v>39</v>
      </c>
      <c r="B40" s="5" t="s">
        <v>1420</v>
      </c>
      <c r="C40" s="5" t="s">
        <v>1421</v>
      </c>
      <c r="D40" s="5">
        <v>2023</v>
      </c>
      <c r="E40" s="5" t="s">
        <v>20</v>
      </c>
      <c r="F40" s="6" t="s">
        <v>1345</v>
      </c>
      <c r="G40" s="5">
        <v>80</v>
      </c>
      <c r="H40" s="5">
        <v>78</v>
      </c>
      <c r="I40" s="5">
        <v>70</v>
      </c>
      <c r="J40" s="5">
        <v>60</v>
      </c>
      <c r="K40" s="5">
        <v>76.6</v>
      </c>
      <c r="L40" s="5">
        <v>2.8</v>
      </c>
      <c r="M40" s="5">
        <v>0</v>
      </c>
      <c r="N40" s="5">
        <v>292</v>
      </c>
      <c r="O40" s="5">
        <f t="shared" si="2"/>
        <v>223</v>
      </c>
      <c r="P40" s="7">
        <f t="shared" si="0"/>
        <v>0.763698630136986</v>
      </c>
      <c r="Q40" s="5">
        <f t="shared" si="3"/>
        <v>248</v>
      </c>
      <c r="R40" s="8">
        <f t="shared" si="1"/>
        <v>0.849315068493151</v>
      </c>
    </row>
    <row r="41" spans="1:18">
      <c r="A41" s="5">
        <v>40</v>
      </c>
      <c r="B41" s="5" t="s">
        <v>1422</v>
      </c>
      <c r="C41" s="5" t="s">
        <v>1423</v>
      </c>
      <c r="D41" s="5">
        <v>2023</v>
      </c>
      <c r="E41" s="5" t="s">
        <v>20</v>
      </c>
      <c r="F41" s="6" t="s">
        <v>1345</v>
      </c>
      <c r="G41" s="5">
        <v>80</v>
      </c>
      <c r="H41" s="5">
        <v>77.8</v>
      </c>
      <c r="I41" s="5">
        <v>70</v>
      </c>
      <c r="J41" s="5">
        <v>60</v>
      </c>
      <c r="K41" s="5">
        <v>76.46</v>
      </c>
      <c r="L41" s="5">
        <v>2.78</v>
      </c>
      <c r="M41" s="5">
        <v>0</v>
      </c>
      <c r="N41" s="5">
        <v>292</v>
      </c>
      <c r="O41" s="5">
        <f t="shared" si="2"/>
        <v>226</v>
      </c>
      <c r="P41" s="7">
        <f t="shared" si="0"/>
        <v>0.773972602739726</v>
      </c>
      <c r="Q41" s="5">
        <f t="shared" si="3"/>
        <v>249</v>
      </c>
      <c r="R41" s="8">
        <f t="shared" si="1"/>
        <v>0.852739726027397</v>
      </c>
    </row>
    <row r="42" spans="1:18">
      <c r="A42" s="5">
        <v>41</v>
      </c>
      <c r="B42" s="5" t="s">
        <v>1424</v>
      </c>
      <c r="C42" s="5" t="s">
        <v>1425</v>
      </c>
      <c r="D42" s="5">
        <v>2023</v>
      </c>
      <c r="E42" s="5" t="s">
        <v>20</v>
      </c>
      <c r="F42" s="6" t="s">
        <v>1345</v>
      </c>
      <c r="G42" s="5">
        <v>80</v>
      </c>
      <c r="H42" s="5">
        <v>77.3</v>
      </c>
      <c r="I42" s="5">
        <v>70</v>
      </c>
      <c r="J42" s="5">
        <v>60</v>
      </c>
      <c r="K42" s="5">
        <v>76.11</v>
      </c>
      <c r="L42" s="5">
        <v>2.73</v>
      </c>
      <c r="M42" s="5">
        <v>0</v>
      </c>
      <c r="N42" s="5">
        <v>292</v>
      </c>
      <c r="O42" s="5">
        <f t="shared" si="2"/>
        <v>235</v>
      </c>
      <c r="P42" s="7">
        <f t="shared" si="0"/>
        <v>0.804794520547945</v>
      </c>
      <c r="Q42" s="5">
        <f t="shared" si="3"/>
        <v>256</v>
      </c>
      <c r="R42" s="8">
        <f t="shared" si="1"/>
        <v>0.876712328767123</v>
      </c>
    </row>
    <row r="43" spans="1:18">
      <c r="A43" s="5">
        <v>42</v>
      </c>
      <c r="B43" s="5" t="s">
        <v>1426</v>
      </c>
      <c r="C43" s="5" t="s">
        <v>1427</v>
      </c>
      <c r="D43" s="5">
        <v>2023</v>
      </c>
      <c r="E43" s="5" t="s">
        <v>20</v>
      </c>
      <c r="F43" s="6" t="s">
        <v>1345</v>
      </c>
      <c r="G43" s="5">
        <v>80</v>
      </c>
      <c r="H43" s="5">
        <v>77</v>
      </c>
      <c r="I43" s="5">
        <v>70.5</v>
      </c>
      <c r="J43" s="5">
        <v>60</v>
      </c>
      <c r="K43" s="5">
        <v>75.95</v>
      </c>
      <c r="L43" s="5">
        <v>2.7</v>
      </c>
      <c r="M43" s="5">
        <v>0</v>
      </c>
      <c r="N43" s="5">
        <v>292</v>
      </c>
      <c r="O43" s="5">
        <f t="shared" si="2"/>
        <v>239</v>
      </c>
      <c r="P43" s="7">
        <f t="shared" si="0"/>
        <v>0.818493150684932</v>
      </c>
      <c r="Q43" s="5">
        <f t="shared" si="3"/>
        <v>258</v>
      </c>
      <c r="R43" s="8">
        <f t="shared" si="1"/>
        <v>0.883561643835616</v>
      </c>
    </row>
    <row r="44" spans="1:18">
      <c r="A44" s="5">
        <v>43</v>
      </c>
      <c r="B44" s="5" t="s">
        <v>1428</v>
      </c>
      <c r="C44" s="5" t="s">
        <v>1429</v>
      </c>
      <c r="D44" s="5">
        <v>2023</v>
      </c>
      <c r="E44" s="5" t="s">
        <v>20</v>
      </c>
      <c r="F44" s="6" t="s">
        <v>1345</v>
      </c>
      <c r="G44" s="5">
        <v>84</v>
      </c>
      <c r="H44" s="5">
        <v>76.1</v>
      </c>
      <c r="I44" s="5">
        <v>70</v>
      </c>
      <c r="J44" s="5">
        <v>60</v>
      </c>
      <c r="K44" s="5">
        <v>75.87</v>
      </c>
      <c r="L44" s="5">
        <v>2.61</v>
      </c>
      <c r="M44" s="5">
        <v>1</v>
      </c>
      <c r="N44" s="5">
        <v>292</v>
      </c>
      <c r="O44" s="5">
        <f t="shared" si="2"/>
        <v>251</v>
      </c>
      <c r="P44" s="7">
        <f t="shared" si="0"/>
        <v>0.85958904109589</v>
      </c>
      <c r="Q44" s="5">
        <f t="shared" si="3"/>
        <v>260</v>
      </c>
      <c r="R44" s="8">
        <f t="shared" si="1"/>
        <v>0.89041095890411</v>
      </c>
    </row>
    <row r="45" spans="1:18">
      <c r="A45" s="5">
        <v>44</v>
      </c>
      <c r="B45" s="5" t="s">
        <v>1430</v>
      </c>
      <c r="C45" s="5" t="s">
        <v>1431</v>
      </c>
      <c r="D45" s="5">
        <v>2023</v>
      </c>
      <c r="E45" s="5" t="s">
        <v>20</v>
      </c>
      <c r="F45" s="6" t="s">
        <v>1345</v>
      </c>
      <c r="G45" s="5">
        <v>80</v>
      </c>
      <c r="H45" s="5">
        <v>76.7</v>
      </c>
      <c r="I45" s="5">
        <v>70</v>
      </c>
      <c r="J45" s="5">
        <v>60</v>
      </c>
      <c r="K45" s="5">
        <v>75.69</v>
      </c>
      <c r="L45" s="5">
        <v>2.67</v>
      </c>
      <c r="M45" s="5">
        <v>0</v>
      </c>
      <c r="N45" s="5">
        <v>292</v>
      </c>
      <c r="O45" s="5">
        <f t="shared" si="2"/>
        <v>244</v>
      </c>
      <c r="P45" s="7">
        <f t="shared" si="0"/>
        <v>0.835616438356164</v>
      </c>
      <c r="Q45" s="5">
        <f t="shared" si="3"/>
        <v>263</v>
      </c>
      <c r="R45" s="8">
        <f t="shared" si="1"/>
        <v>0.900684931506849</v>
      </c>
    </row>
    <row r="46" spans="1:18">
      <c r="A46" s="5">
        <v>45</v>
      </c>
      <c r="B46" s="5" t="s">
        <v>1432</v>
      </c>
      <c r="C46" s="5" t="s">
        <v>1433</v>
      </c>
      <c r="D46" s="5">
        <v>2023</v>
      </c>
      <c r="E46" s="5" t="s">
        <v>20</v>
      </c>
      <c r="F46" s="6" t="s">
        <v>1345</v>
      </c>
      <c r="G46" s="5">
        <v>80</v>
      </c>
      <c r="H46" s="5">
        <v>76.4</v>
      </c>
      <c r="I46" s="5">
        <v>70</v>
      </c>
      <c r="J46" s="5">
        <v>60</v>
      </c>
      <c r="K46" s="5">
        <v>75.48</v>
      </c>
      <c r="L46" s="5">
        <v>2.64</v>
      </c>
      <c r="M46" s="5">
        <v>0</v>
      </c>
      <c r="N46" s="5">
        <v>292</v>
      </c>
      <c r="O46" s="5">
        <f t="shared" si="2"/>
        <v>245</v>
      </c>
      <c r="P46" s="7">
        <f t="shared" si="0"/>
        <v>0.839041095890411</v>
      </c>
      <c r="Q46" s="5">
        <f t="shared" si="3"/>
        <v>265</v>
      </c>
      <c r="R46" s="8">
        <f t="shared" si="1"/>
        <v>0.907534246575342</v>
      </c>
    </row>
    <row r="47" spans="1:18">
      <c r="A47" s="5">
        <v>46</v>
      </c>
      <c r="B47" s="5" t="s">
        <v>1434</v>
      </c>
      <c r="C47" s="5" t="s">
        <v>1435</v>
      </c>
      <c r="D47" s="5">
        <v>2023</v>
      </c>
      <c r="E47" s="5" t="s">
        <v>20</v>
      </c>
      <c r="F47" s="6" t="s">
        <v>1345</v>
      </c>
      <c r="G47" s="5">
        <v>80</v>
      </c>
      <c r="H47" s="5">
        <v>74.8</v>
      </c>
      <c r="I47" s="5">
        <v>70</v>
      </c>
      <c r="J47" s="5">
        <v>60</v>
      </c>
      <c r="K47" s="5">
        <v>74.36</v>
      </c>
      <c r="L47" s="5">
        <v>2.48</v>
      </c>
      <c r="M47" s="5">
        <v>0</v>
      </c>
      <c r="N47" s="5">
        <v>292</v>
      </c>
      <c r="O47" s="5">
        <f t="shared" si="2"/>
        <v>259</v>
      </c>
      <c r="P47" s="7">
        <f t="shared" si="0"/>
        <v>0.886986301369863</v>
      </c>
      <c r="Q47" s="5">
        <f t="shared" si="3"/>
        <v>278</v>
      </c>
      <c r="R47" s="8">
        <f t="shared" si="1"/>
        <v>0.952054794520548</v>
      </c>
    </row>
    <row r="48" spans="1:18">
      <c r="A48" s="5">
        <v>47</v>
      </c>
      <c r="B48" s="5" t="s">
        <v>1436</v>
      </c>
      <c r="C48" s="5" t="s">
        <v>1437</v>
      </c>
      <c r="D48" s="5">
        <v>2023</v>
      </c>
      <c r="E48" s="5" t="s">
        <v>20</v>
      </c>
      <c r="F48" s="6" t="s">
        <v>1345</v>
      </c>
      <c r="G48" s="5">
        <v>80</v>
      </c>
      <c r="H48" s="5">
        <v>74.8</v>
      </c>
      <c r="I48" s="5">
        <v>70</v>
      </c>
      <c r="J48" s="5">
        <v>60</v>
      </c>
      <c r="K48" s="5">
        <v>74.36</v>
      </c>
      <c r="L48" s="5">
        <v>2.48</v>
      </c>
      <c r="M48" s="5">
        <v>1</v>
      </c>
      <c r="N48" s="5">
        <v>292</v>
      </c>
      <c r="O48" s="5">
        <f t="shared" si="2"/>
        <v>259</v>
      </c>
      <c r="P48" s="7">
        <f t="shared" si="0"/>
        <v>0.886986301369863</v>
      </c>
      <c r="Q48" s="5">
        <f t="shared" si="3"/>
        <v>278</v>
      </c>
      <c r="R48" s="8">
        <f t="shared" si="1"/>
        <v>0.952054794520548</v>
      </c>
    </row>
    <row r="49" spans="1:18">
      <c r="A49" s="5">
        <v>48</v>
      </c>
      <c r="B49" s="5" t="s">
        <v>1438</v>
      </c>
      <c r="C49" s="5" t="s">
        <v>1439</v>
      </c>
      <c r="D49" s="5">
        <v>2023</v>
      </c>
      <c r="E49" s="5" t="s">
        <v>20</v>
      </c>
      <c r="F49" s="6" t="s">
        <v>1345</v>
      </c>
      <c r="G49" s="5">
        <v>80</v>
      </c>
      <c r="H49" s="5">
        <v>73.8</v>
      </c>
      <c r="I49" s="5">
        <v>70</v>
      </c>
      <c r="J49" s="5">
        <v>60</v>
      </c>
      <c r="K49" s="5">
        <v>73.66</v>
      </c>
      <c r="L49" s="5">
        <v>2.38</v>
      </c>
      <c r="M49" s="5">
        <v>0</v>
      </c>
      <c r="N49" s="5">
        <v>292</v>
      </c>
      <c r="O49" s="5">
        <f t="shared" si="2"/>
        <v>263</v>
      </c>
      <c r="P49" s="7">
        <f t="shared" si="0"/>
        <v>0.900684931506849</v>
      </c>
      <c r="Q49" s="5">
        <f t="shared" si="3"/>
        <v>282</v>
      </c>
      <c r="R49" s="8">
        <f t="shared" si="1"/>
        <v>0.965753424657534</v>
      </c>
    </row>
    <row r="50" spans="1:18">
      <c r="A50" s="5">
        <v>49</v>
      </c>
      <c r="B50" s="5" t="s">
        <v>1440</v>
      </c>
      <c r="C50" s="5" t="s">
        <v>1441</v>
      </c>
      <c r="D50" s="5">
        <v>2023</v>
      </c>
      <c r="E50" s="5" t="s">
        <v>20</v>
      </c>
      <c r="F50" s="6" t="s">
        <v>1345</v>
      </c>
      <c r="G50" s="5">
        <v>80</v>
      </c>
      <c r="H50" s="5">
        <v>73.6</v>
      </c>
      <c r="I50" s="5">
        <v>70</v>
      </c>
      <c r="J50" s="5">
        <v>60</v>
      </c>
      <c r="K50" s="5">
        <v>73.52</v>
      </c>
      <c r="L50" s="5">
        <v>2.36</v>
      </c>
      <c r="M50" s="5">
        <v>0</v>
      </c>
      <c r="N50" s="5">
        <v>292</v>
      </c>
      <c r="O50" s="5">
        <f t="shared" si="2"/>
        <v>264</v>
      </c>
      <c r="P50" s="7">
        <f t="shared" si="0"/>
        <v>0.904109589041096</v>
      </c>
      <c r="Q50" s="5">
        <f t="shared" si="3"/>
        <v>284</v>
      </c>
      <c r="R50" s="8">
        <f t="shared" si="1"/>
        <v>0.972602739726027</v>
      </c>
    </row>
    <row r="51" spans="1:18">
      <c r="A51" s="5">
        <v>1</v>
      </c>
      <c r="B51" s="9" t="s">
        <v>1442</v>
      </c>
      <c r="C51" s="9" t="s">
        <v>1443</v>
      </c>
      <c r="D51" s="9" t="s">
        <v>1444</v>
      </c>
      <c r="E51" s="9" t="s">
        <v>20</v>
      </c>
      <c r="F51" s="9" t="s">
        <v>1445</v>
      </c>
      <c r="G51" s="5">
        <v>91</v>
      </c>
      <c r="H51" s="5">
        <v>86.9</v>
      </c>
      <c r="I51" s="5">
        <v>73.5</v>
      </c>
      <c r="J51" s="5">
        <v>63</v>
      </c>
      <c r="K51" s="5">
        <f t="shared" ref="K51:K114" si="4">G51*0.15+H51*0.7+I51*0.1+J51*0.05</f>
        <v>84.98</v>
      </c>
      <c r="L51" s="5" t="s">
        <v>1446</v>
      </c>
      <c r="M51" s="5" t="s">
        <v>360</v>
      </c>
      <c r="N51" s="5">
        <v>292</v>
      </c>
      <c r="O51" s="5">
        <f t="shared" si="2"/>
        <v>47</v>
      </c>
      <c r="P51" s="7">
        <f t="shared" si="0"/>
        <v>0.160958904109589</v>
      </c>
      <c r="Q51" s="5">
        <f t="shared" si="3"/>
        <v>40</v>
      </c>
      <c r="R51" s="8">
        <f t="shared" si="1"/>
        <v>0.136986301369863</v>
      </c>
    </row>
    <row r="52" spans="1:18">
      <c r="A52" s="5">
        <v>2</v>
      </c>
      <c r="B52" s="9" t="s">
        <v>1447</v>
      </c>
      <c r="C52" s="9" t="s">
        <v>1448</v>
      </c>
      <c r="D52" s="9" t="s">
        <v>1444</v>
      </c>
      <c r="E52" s="9" t="s">
        <v>20</v>
      </c>
      <c r="F52" s="9" t="s">
        <v>1445</v>
      </c>
      <c r="G52" s="5">
        <v>94</v>
      </c>
      <c r="H52" s="5">
        <v>84.7</v>
      </c>
      <c r="I52" s="5">
        <v>75</v>
      </c>
      <c r="J52" s="5">
        <v>72</v>
      </c>
      <c r="K52" s="5">
        <f t="shared" si="4"/>
        <v>84.49</v>
      </c>
      <c r="L52" s="5" t="s">
        <v>1449</v>
      </c>
      <c r="M52" s="5" t="s">
        <v>360</v>
      </c>
      <c r="N52" s="5">
        <v>292</v>
      </c>
      <c r="O52" s="5">
        <f t="shared" si="2"/>
        <v>94</v>
      </c>
      <c r="P52" s="7">
        <f t="shared" si="0"/>
        <v>0.321917808219178</v>
      </c>
      <c r="Q52" s="5">
        <f t="shared" si="3"/>
        <v>43</v>
      </c>
      <c r="R52" s="8">
        <f t="shared" si="1"/>
        <v>0.147260273972603</v>
      </c>
    </row>
    <row r="53" spans="1:18">
      <c r="A53" s="5">
        <v>3</v>
      </c>
      <c r="B53" s="9" t="s">
        <v>1450</v>
      </c>
      <c r="C53" s="9" t="s">
        <v>1451</v>
      </c>
      <c r="D53" s="9" t="s">
        <v>1444</v>
      </c>
      <c r="E53" s="9" t="s">
        <v>20</v>
      </c>
      <c r="F53" s="9" t="s">
        <v>1445</v>
      </c>
      <c r="G53" s="5">
        <v>94</v>
      </c>
      <c r="H53" s="5">
        <v>83.9</v>
      </c>
      <c r="I53" s="5">
        <v>74</v>
      </c>
      <c r="J53" s="5">
        <v>85</v>
      </c>
      <c r="K53" s="5">
        <f t="shared" si="4"/>
        <v>84.48</v>
      </c>
      <c r="L53" s="5" t="s">
        <v>1452</v>
      </c>
      <c r="M53" s="5" t="s">
        <v>360</v>
      </c>
      <c r="N53" s="5">
        <v>292</v>
      </c>
      <c r="O53" s="5">
        <f t="shared" si="2"/>
        <v>104</v>
      </c>
      <c r="P53" s="7">
        <f t="shared" si="0"/>
        <v>0.356164383561644</v>
      </c>
      <c r="Q53" s="5">
        <f t="shared" si="3"/>
        <v>44</v>
      </c>
      <c r="R53" s="8">
        <f t="shared" si="1"/>
        <v>0.150684931506849</v>
      </c>
    </row>
    <row r="54" spans="1:18">
      <c r="A54" s="5">
        <v>4</v>
      </c>
      <c r="B54" s="9" t="s">
        <v>1453</v>
      </c>
      <c r="C54" s="9" t="s">
        <v>1454</v>
      </c>
      <c r="D54" s="9" t="s">
        <v>1444</v>
      </c>
      <c r="E54" s="9" t="s">
        <v>20</v>
      </c>
      <c r="F54" s="9" t="s">
        <v>1445</v>
      </c>
      <c r="G54" s="5">
        <v>87</v>
      </c>
      <c r="H54" s="5">
        <v>87.2</v>
      </c>
      <c r="I54" s="5">
        <v>71.5</v>
      </c>
      <c r="J54" s="5">
        <v>63</v>
      </c>
      <c r="K54" s="5">
        <f t="shared" si="4"/>
        <v>84.39</v>
      </c>
      <c r="L54" s="5" t="s">
        <v>1455</v>
      </c>
      <c r="M54" s="5" t="s">
        <v>360</v>
      </c>
      <c r="N54" s="5">
        <v>292</v>
      </c>
      <c r="O54" s="5">
        <f t="shared" si="2"/>
        <v>40</v>
      </c>
      <c r="P54" s="7">
        <f t="shared" si="0"/>
        <v>0.136986301369863</v>
      </c>
      <c r="Q54" s="5">
        <f t="shared" si="3"/>
        <v>49</v>
      </c>
      <c r="R54" s="8">
        <f t="shared" si="1"/>
        <v>0.167808219178082</v>
      </c>
    </row>
    <row r="55" spans="1:18">
      <c r="A55" s="5">
        <v>5</v>
      </c>
      <c r="B55" s="9" t="s">
        <v>1456</v>
      </c>
      <c r="C55" s="9" t="s">
        <v>1457</v>
      </c>
      <c r="D55" s="9" t="s">
        <v>1444</v>
      </c>
      <c r="E55" s="9" t="s">
        <v>20</v>
      </c>
      <c r="F55" s="9" t="s">
        <v>1445</v>
      </c>
      <c r="G55" s="5">
        <v>89</v>
      </c>
      <c r="H55" s="5">
        <v>86.4</v>
      </c>
      <c r="I55" s="5">
        <v>73</v>
      </c>
      <c r="J55" s="5">
        <v>61</v>
      </c>
      <c r="K55" s="5">
        <f t="shared" si="4"/>
        <v>84.18</v>
      </c>
      <c r="L55" s="5" t="s">
        <v>1458</v>
      </c>
      <c r="M55" s="5" t="s">
        <v>360</v>
      </c>
      <c r="N55" s="5">
        <v>292</v>
      </c>
      <c r="O55" s="5">
        <f t="shared" si="2"/>
        <v>55</v>
      </c>
      <c r="P55" s="7">
        <f t="shared" si="0"/>
        <v>0.188356164383562</v>
      </c>
      <c r="Q55" s="5">
        <f t="shared" si="3"/>
        <v>54</v>
      </c>
      <c r="R55" s="8">
        <f t="shared" si="1"/>
        <v>0.184931506849315</v>
      </c>
    </row>
    <row r="56" spans="1:18">
      <c r="A56" s="5">
        <v>6</v>
      </c>
      <c r="B56" s="9" t="s">
        <v>1459</v>
      </c>
      <c r="C56" s="9" t="s">
        <v>1460</v>
      </c>
      <c r="D56" s="9" t="s">
        <v>1444</v>
      </c>
      <c r="E56" s="9" t="s">
        <v>20</v>
      </c>
      <c r="F56" s="9" t="s">
        <v>1445</v>
      </c>
      <c r="G56" s="5">
        <v>83</v>
      </c>
      <c r="H56" s="5">
        <v>87.6</v>
      </c>
      <c r="I56" s="5">
        <v>71.5</v>
      </c>
      <c r="J56" s="5">
        <v>60.5</v>
      </c>
      <c r="K56" s="5">
        <f t="shared" si="4"/>
        <v>83.945</v>
      </c>
      <c r="L56" s="5" t="s">
        <v>1461</v>
      </c>
      <c r="M56" s="5" t="s">
        <v>360</v>
      </c>
      <c r="N56" s="5">
        <v>292</v>
      </c>
      <c r="O56" s="5">
        <f t="shared" si="2"/>
        <v>32</v>
      </c>
      <c r="P56" s="7">
        <f t="shared" si="0"/>
        <v>0.10958904109589</v>
      </c>
      <c r="Q56" s="5">
        <f t="shared" si="3"/>
        <v>60</v>
      </c>
      <c r="R56" s="8">
        <f t="shared" si="1"/>
        <v>0.205479452054795</v>
      </c>
    </row>
    <row r="57" spans="1:18">
      <c r="A57" s="5">
        <v>7</v>
      </c>
      <c r="B57" s="9" t="s">
        <v>1462</v>
      </c>
      <c r="C57" s="9" t="s">
        <v>1463</v>
      </c>
      <c r="D57" s="9" t="s">
        <v>1444</v>
      </c>
      <c r="E57" s="9" t="s">
        <v>20</v>
      </c>
      <c r="F57" s="9" t="s">
        <v>1445</v>
      </c>
      <c r="G57" s="5">
        <v>81</v>
      </c>
      <c r="H57" s="5">
        <v>87.4</v>
      </c>
      <c r="I57" s="5">
        <v>74.5</v>
      </c>
      <c r="J57" s="5">
        <v>61</v>
      </c>
      <c r="K57" s="5">
        <f t="shared" si="4"/>
        <v>83.83</v>
      </c>
      <c r="L57" s="5" t="s">
        <v>1464</v>
      </c>
      <c r="M57" s="5" t="s">
        <v>360</v>
      </c>
      <c r="N57" s="5">
        <v>292</v>
      </c>
      <c r="O57" s="5">
        <f t="shared" si="2"/>
        <v>37</v>
      </c>
      <c r="P57" s="7">
        <f t="shared" si="0"/>
        <v>0.126712328767123</v>
      </c>
      <c r="Q57" s="5">
        <f t="shared" si="3"/>
        <v>62</v>
      </c>
      <c r="R57" s="8">
        <f t="shared" si="1"/>
        <v>0.212328767123288</v>
      </c>
    </row>
    <row r="58" spans="1:18">
      <c r="A58" s="5">
        <v>8</v>
      </c>
      <c r="B58" s="9" t="s">
        <v>1465</v>
      </c>
      <c r="C58" s="9" t="s">
        <v>1466</v>
      </c>
      <c r="D58" s="9" t="s">
        <v>1444</v>
      </c>
      <c r="E58" s="9" t="s">
        <v>20</v>
      </c>
      <c r="F58" s="9" t="s">
        <v>1445</v>
      </c>
      <c r="G58" s="5">
        <v>97</v>
      </c>
      <c r="H58" s="5">
        <v>83.4</v>
      </c>
      <c r="I58" s="5">
        <v>71.5</v>
      </c>
      <c r="J58" s="5">
        <v>72</v>
      </c>
      <c r="K58" s="5">
        <f t="shared" si="4"/>
        <v>83.68</v>
      </c>
      <c r="L58" s="5" t="s">
        <v>1467</v>
      </c>
      <c r="M58" s="5" t="s">
        <v>360</v>
      </c>
      <c r="N58" s="5">
        <v>292</v>
      </c>
      <c r="O58" s="5">
        <f t="shared" si="2"/>
        <v>112</v>
      </c>
      <c r="P58" s="7">
        <f t="shared" si="0"/>
        <v>0.383561643835616</v>
      </c>
      <c r="Q58" s="5">
        <f t="shared" si="3"/>
        <v>64</v>
      </c>
      <c r="R58" s="8">
        <f t="shared" si="1"/>
        <v>0.219178082191781</v>
      </c>
    </row>
    <row r="59" spans="1:18">
      <c r="A59" s="5">
        <v>9</v>
      </c>
      <c r="B59" s="9" t="s">
        <v>1468</v>
      </c>
      <c r="C59" s="9" t="s">
        <v>1469</v>
      </c>
      <c r="D59" s="9" t="s">
        <v>1444</v>
      </c>
      <c r="E59" s="9" t="s">
        <v>20</v>
      </c>
      <c r="F59" s="9" t="s">
        <v>1445</v>
      </c>
      <c r="G59" s="5">
        <v>93</v>
      </c>
      <c r="H59" s="5">
        <v>84.1</v>
      </c>
      <c r="I59" s="5">
        <v>70</v>
      </c>
      <c r="J59" s="5">
        <v>66</v>
      </c>
      <c r="K59" s="5">
        <f t="shared" si="4"/>
        <v>83.12</v>
      </c>
      <c r="L59" s="5" t="s">
        <v>1470</v>
      </c>
      <c r="M59" s="5" t="s">
        <v>360</v>
      </c>
      <c r="N59" s="5">
        <v>292</v>
      </c>
      <c r="O59" s="5">
        <f t="shared" si="2"/>
        <v>99</v>
      </c>
      <c r="P59" s="7">
        <f t="shared" si="0"/>
        <v>0.339041095890411</v>
      </c>
      <c r="Q59" s="5">
        <f t="shared" si="3"/>
        <v>76</v>
      </c>
      <c r="R59" s="8">
        <f t="shared" si="1"/>
        <v>0.26027397260274</v>
      </c>
    </row>
    <row r="60" spans="1:18">
      <c r="A60" s="5">
        <v>10</v>
      </c>
      <c r="B60" s="9" t="s">
        <v>1471</v>
      </c>
      <c r="C60" s="9" t="s">
        <v>1472</v>
      </c>
      <c r="D60" s="9" t="s">
        <v>1444</v>
      </c>
      <c r="E60" s="9" t="s">
        <v>20</v>
      </c>
      <c r="F60" s="9" t="s">
        <v>1445</v>
      </c>
      <c r="G60" s="5">
        <v>86.5</v>
      </c>
      <c r="H60" s="5">
        <v>85.3</v>
      </c>
      <c r="I60" s="5">
        <v>70</v>
      </c>
      <c r="J60" s="5">
        <v>62</v>
      </c>
      <c r="K60" s="5">
        <f t="shared" si="4"/>
        <v>82.785</v>
      </c>
      <c r="L60" s="5" t="s">
        <v>1473</v>
      </c>
      <c r="M60" s="5" t="s">
        <v>360</v>
      </c>
      <c r="N60" s="5">
        <v>292</v>
      </c>
      <c r="O60" s="5">
        <f t="shared" si="2"/>
        <v>83</v>
      </c>
      <c r="P60" s="7">
        <f t="shared" si="0"/>
        <v>0.284246575342466</v>
      </c>
      <c r="Q60" s="5">
        <f t="shared" si="3"/>
        <v>85</v>
      </c>
      <c r="R60" s="8">
        <f t="shared" si="1"/>
        <v>0.291095890410959</v>
      </c>
    </row>
    <row r="61" spans="1:18">
      <c r="A61" s="5">
        <v>11</v>
      </c>
      <c r="B61" s="9" t="s">
        <v>1474</v>
      </c>
      <c r="C61" s="9" t="s">
        <v>1475</v>
      </c>
      <c r="D61" s="9" t="s">
        <v>1444</v>
      </c>
      <c r="E61" s="9" t="s">
        <v>20</v>
      </c>
      <c r="F61" s="9" t="s">
        <v>1445</v>
      </c>
      <c r="G61" s="5">
        <v>86</v>
      </c>
      <c r="H61" s="5">
        <v>85.3</v>
      </c>
      <c r="I61" s="5">
        <v>70</v>
      </c>
      <c r="J61" s="5">
        <v>61</v>
      </c>
      <c r="K61" s="5">
        <f t="shared" si="4"/>
        <v>82.66</v>
      </c>
      <c r="L61" s="5" t="s">
        <v>1473</v>
      </c>
      <c r="M61" s="5" t="s">
        <v>360</v>
      </c>
      <c r="N61" s="5">
        <v>292</v>
      </c>
      <c r="O61" s="5">
        <f t="shared" si="2"/>
        <v>83</v>
      </c>
      <c r="P61" s="7">
        <f t="shared" si="0"/>
        <v>0.284246575342466</v>
      </c>
      <c r="Q61" s="5">
        <f t="shared" si="3"/>
        <v>88</v>
      </c>
      <c r="R61" s="8">
        <f t="shared" si="1"/>
        <v>0.301369863013699</v>
      </c>
    </row>
    <row r="62" spans="1:18">
      <c r="A62" s="5">
        <v>12</v>
      </c>
      <c r="B62" s="9" t="s">
        <v>1476</v>
      </c>
      <c r="C62" s="9" t="s">
        <v>1477</v>
      </c>
      <c r="D62" s="9" t="s">
        <v>1444</v>
      </c>
      <c r="E62" s="9" t="s">
        <v>20</v>
      </c>
      <c r="F62" s="9" t="s">
        <v>1445</v>
      </c>
      <c r="G62" s="5">
        <v>83</v>
      </c>
      <c r="H62" s="5">
        <v>85</v>
      </c>
      <c r="I62" s="5">
        <v>73</v>
      </c>
      <c r="J62" s="5">
        <v>60.5</v>
      </c>
      <c r="K62" s="5">
        <f t="shared" si="4"/>
        <v>82.275</v>
      </c>
      <c r="L62" s="5" t="s">
        <v>1478</v>
      </c>
      <c r="M62" s="5" t="s">
        <v>360</v>
      </c>
      <c r="N62" s="5">
        <v>292</v>
      </c>
      <c r="O62" s="5">
        <f t="shared" si="2"/>
        <v>87</v>
      </c>
      <c r="P62" s="7">
        <f t="shared" si="0"/>
        <v>0.297945205479452</v>
      </c>
      <c r="Q62" s="5">
        <f t="shared" si="3"/>
        <v>98</v>
      </c>
      <c r="R62" s="8">
        <f t="shared" si="1"/>
        <v>0.335616438356164</v>
      </c>
    </row>
    <row r="63" spans="1:18">
      <c r="A63" s="5">
        <v>13</v>
      </c>
      <c r="B63" s="9" t="s">
        <v>1479</v>
      </c>
      <c r="C63" s="9" t="s">
        <v>1480</v>
      </c>
      <c r="D63" s="9" t="s">
        <v>1444</v>
      </c>
      <c r="E63" s="9" t="s">
        <v>20</v>
      </c>
      <c r="F63" s="9" t="s">
        <v>1445</v>
      </c>
      <c r="G63" s="5">
        <v>87</v>
      </c>
      <c r="H63" s="5">
        <v>83.5</v>
      </c>
      <c r="I63" s="5">
        <v>71.5</v>
      </c>
      <c r="J63" s="5">
        <v>70</v>
      </c>
      <c r="K63" s="5">
        <f t="shared" si="4"/>
        <v>82.15</v>
      </c>
      <c r="L63" s="5" t="s">
        <v>1481</v>
      </c>
      <c r="M63" s="5" t="s">
        <v>360</v>
      </c>
      <c r="N63" s="5">
        <v>292</v>
      </c>
      <c r="O63" s="5">
        <f t="shared" si="2"/>
        <v>111</v>
      </c>
      <c r="P63" s="7">
        <f t="shared" si="0"/>
        <v>0.38013698630137</v>
      </c>
      <c r="Q63" s="5">
        <f t="shared" si="3"/>
        <v>102</v>
      </c>
      <c r="R63" s="8">
        <f t="shared" si="1"/>
        <v>0.349315068493151</v>
      </c>
    </row>
    <row r="64" spans="1:18">
      <c r="A64" s="5">
        <v>14</v>
      </c>
      <c r="B64" s="9" t="s">
        <v>1482</v>
      </c>
      <c r="C64" s="9" t="s">
        <v>1483</v>
      </c>
      <c r="D64" s="9" t="s">
        <v>1444</v>
      </c>
      <c r="E64" s="9" t="s">
        <v>20</v>
      </c>
      <c r="F64" s="9" t="s">
        <v>1445</v>
      </c>
      <c r="G64" s="5">
        <v>80</v>
      </c>
      <c r="H64" s="5">
        <v>85.1</v>
      </c>
      <c r="I64" s="5">
        <v>71.5</v>
      </c>
      <c r="J64" s="5">
        <v>64</v>
      </c>
      <c r="K64" s="5">
        <f t="shared" si="4"/>
        <v>81.92</v>
      </c>
      <c r="L64" s="5" t="s">
        <v>1484</v>
      </c>
      <c r="M64" s="5" t="s">
        <v>360</v>
      </c>
      <c r="N64" s="5">
        <v>292</v>
      </c>
      <c r="O64" s="5">
        <f t="shared" si="2"/>
        <v>86</v>
      </c>
      <c r="P64" s="7">
        <f t="shared" si="0"/>
        <v>0.294520547945205</v>
      </c>
      <c r="Q64" s="5">
        <f t="shared" si="3"/>
        <v>111</v>
      </c>
      <c r="R64" s="8">
        <f t="shared" si="1"/>
        <v>0.38013698630137</v>
      </c>
    </row>
    <row r="65" spans="1:18">
      <c r="A65" s="5">
        <v>15</v>
      </c>
      <c r="B65" s="9" t="s">
        <v>1485</v>
      </c>
      <c r="C65" s="9" t="s">
        <v>1486</v>
      </c>
      <c r="D65" s="9" t="s">
        <v>1444</v>
      </c>
      <c r="E65" s="9" t="s">
        <v>20</v>
      </c>
      <c r="F65" s="9" t="s">
        <v>1445</v>
      </c>
      <c r="G65" s="5">
        <v>80</v>
      </c>
      <c r="H65" s="5">
        <v>85.3</v>
      </c>
      <c r="I65" s="5">
        <v>70</v>
      </c>
      <c r="J65" s="5">
        <v>60</v>
      </c>
      <c r="K65" s="5">
        <f t="shared" si="4"/>
        <v>81.71</v>
      </c>
      <c r="L65" s="5" t="s">
        <v>1473</v>
      </c>
      <c r="M65" s="5" t="s">
        <v>360</v>
      </c>
      <c r="N65" s="5">
        <v>292</v>
      </c>
      <c r="O65" s="5">
        <f t="shared" si="2"/>
        <v>83</v>
      </c>
      <c r="P65" s="7">
        <f t="shared" si="0"/>
        <v>0.284246575342466</v>
      </c>
      <c r="Q65" s="5">
        <f t="shared" si="3"/>
        <v>117</v>
      </c>
      <c r="R65" s="8">
        <f t="shared" si="1"/>
        <v>0.400684931506849</v>
      </c>
    </row>
    <row r="66" spans="1:18">
      <c r="A66" s="5">
        <v>16</v>
      </c>
      <c r="B66" s="9" t="s">
        <v>1487</v>
      </c>
      <c r="C66" s="9" t="s">
        <v>1488</v>
      </c>
      <c r="D66" s="9" t="s">
        <v>1444</v>
      </c>
      <c r="E66" s="9" t="s">
        <v>20</v>
      </c>
      <c r="F66" s="9" t="s">
        <v>1445</v>
      </c>
      <c r="G66" s="5">
        <v>82</v>
      </c>
      <c r="H66" s="5">
        <v>84.4</v>
      </c>
      <c r="I66" s="5">
        <v>71.5</v>
      </c>
      <c r="J66" s="5">
        <v>60.5</v>
      </c>
      <c r="K66" s="5">
        <f t="shared" si="4"/>
        <v>81.555</v>
      </c>
      <c r="L66" s="5" t="s">
        <v>1489</v>
      </c>
      <c r="M66" s="5" t="s">
        <v>360</v>
      </c>
      <c r="N66" s="5">
        <v>292</v>
      </c>
      <c r="O66" s="5">
        <f t="shared" si="2"/>
        <v>98</v>
      </c>
      <c r="P66" s="7">
        <f t="shared" ref="P66:P129" si="5">O66/N66</f>
        <v>0.335616438356164</v>
      </c>
      <c r="Q66" s="5">
        <f t="shared" si="3"/>
        <v>120</v>
      </c>
      <c r="R66" s="8">
        <f t="shared" ref="R66:R129" si="6">Q66/N66</f>
        <v>0.410958904109589</v>
      </c>
    </row>
    <row r="67" spans="1:18">
      <c r="A67" s="5">
        <v>17</v>
      </c>
      <c r="B67" s="9" t="s">
        <v>1490</v>
      </c>
      <c r="C67" s="9" t="s">
        <v>1491</v>
      </c>
      <c r="D67" s="9" t="s">
        <v>1444</v>
      </c>
      <c r="E67" s="9" t="s">
        <v>20</v>
      </c>
      <c r="F67" s="9" t="s">
        <v>1445</v>
      </c>
      <c r="G67" s="5">
        <v>80</v>
      </c>
      <c r="H67" s="5">
        <v>84.5</v>
      </c>
      <c r="I67" s="5">
        <v>70</v>
      </c>
      <c r="J67" s="5">
        <v>60</v>
      </c>
      <c r="K67" s="5">
        <f t="shared" si="4"/>
        <v>81.15</v>
      </c>
      <c r="L67" s="5" t="s">
        <v>1492</v>
      </c>
      <c r="M67" s="5" t="s">
        <v>360</v>
      </c>
      <c r="N67" s="5">
        <v>292</v>
      </c>
      <c r="O67" s="5">
        <f t="shared" si="2"/>
        <v>96</v>
      </c>
      <c r="P67" s="7">
        <f t="shared" si="5"/>
        <v>0.328767123287671</v>
      </c>
      <c r="Q67" s="5">
        <f t="shared" si="3"/>
        <v>126</v>
      </c>
      <c r="R67" s="8">
        <f t="shared" si="6"/>
        <v>0.431506849315068</v>
      </c>
    </row>
    <row r="68" spans="1:18">
      <c r="A68" s="5">
        <v>18</v>
      </c>
      <c r="B68" s="9" t="s">
        <v>1493</v>
      </c>
      <c r="C68" s="9" t="s">
        <v>1494</v>
      </c>
      <c r="D68" s="9" t="s">
        <v>1444</v>
      </c>
      <c r="E68" s="9" t="s">
        <v>20</v>
      </c>
      <c r="F68" s="9" t="s">
        <v>1445</v>
      </c>
      <c r="G68" s="5">
        <v>80</v>
      </c>
      <c r="H68" s="5">
        <v>83.8</v>
      </c>
      <c r="I68" s="5">
        <v>71</v>
      </c>
      <c r="J68" s="5">
        <v>60.5</v>
      </c>
      <c r="K68" s="5">
        <f t="shared" si="4"/>
        <v>80.785</v>
      </c>
      <c r="L68" s="5" t="s">
        <v>1495</v>
      </c>
      <c r="M68" s="5" t="s">
        <v>360</v>
      </c>
      <c r="N68" s="5">
        <v>292</v>
      </c>
      <c r="O68" s="5">
        <f t="shared" ref="O68:O131" si="7">RANK(L68,$L$2:$L$300)</f>
        <v>105</v>
      </c>
      <c r="P68" s="7">
        <f t="shared" si="5"/>
        <v>0.35958904109589</v>
      </c>
      <c r="Q68" s="5">
        <f t="shared" ref="Q68:Q131" si="8">RANK(K68,$K$2:$K$300)</f>
        <v>134</v>
      </c>
      <c r="R68" s="8">
        <f t="shared" si="6"/>
        <v>0.458904109589041</v>
      </c>
    </row>
    <row r="69" spans="1:18">
      <c r="A69" s="5">
        <v>19</v>
      </c>
      <c r="B69" s="9" t="s">
        <v>1496</v>
      </c>
      <c r="C69" s="9" t="s">
        <v>1497</v>
      </c>
      <c r="D69" s="9" t="s">
        <v>1444</v>
      </c>
      <c r="E69" s="9" t="s">
        <v>20</v>
      </c>
      <c r="F69" s="9" t="s">
        <v>1445</v>
      </c>
      <c r="G69" s="5">
        <v>86</v>
      </c>
      <c r="H69" s="5">
        <v>82.1</v>
      </c>
      <c r="I69" s="5">
        <v>70</v>
      </c>
      <c r="J69" s="5">
        <v>61</v>
      </c>
      <c r="K69" s="5">
        <f t="shared" si="4"/>
        <v>80.42</v>
      </c>
      <c r="L69" s="10">
        <v>3.21</v>
      </c>
      <c r="M69" s="5" t="s">
        <v>360</v>
      </c>
      <c r="N69" s="5">
        <v>292</v>
      </c>
      <c r="O69" s="5">
        <f t="shared" si="7"/>
        <v>143</v>
      </c>
      <c r="P69" s="7">
        <f t="shared" si="5"/>
        <v>0.48972602739726</v>
      </c>
      <c r="Q69" s="5">
        <f t="shared" si="8"/>
        <v>145</v>
      </c>
      <c r="R69" s="8">
        <f t="shared" si="6"/>
        <v>0.496575342465753</v>
      </c>
    </row>
    <row r="70" spans="1:18">
      <c r="A70" s="5">
        <v>20</v>
      </c>
      <c r="B70" s="9" t="s">
        <v>1498</v>
      </c>
      <c r="C70" s="9" t="s">
        <v>1499</v>
      </c>
      <c r="D70" s="9" t="s">
        <v>1444</v>
      </c>
      <c r="E70" s="9" t="s">
        <v>20</v>
      </c>
      <c r="F70" s="9" t="s">
        <v>1445</v>
      </c>
      <c r="G70" s="5">
        <v>80</v>
      </c>
      <c r="H70" s="5">
        <v>83.3</v>
      </c>
      <c r="I70" s="5">
        <v>70</v>
      </c>
      <c r="J70" s="5">
        <v>60</v>
      </c>
      <c r="K70" s="5">
        <f t="shared" si="4"/>
        <v>80.31</v>
      </c>
      <c r="L70" s="10">
        <v>3.33</v>
      </c>
      <c r="M70" s="5" t="s">
        <v>360</v>
      </c>
      <c r="N70" s="5">
        <v>292</v>
      </c>
      <c r="O70" s="5">
        <f t="shared" si="7"/>
        <v>116</v>
      </c>
      <c r="P70" s="7">
        <f t="shared" si="5"/>
        <v>0.397260273972603</v>
      </c>
      <c r="Q70" s="5">
        <f t="shared" si="8"/>
        <v>151</v>
      </c>
      <c r="R70" s="8">
        <f t="shared" si="6"/>
        <v>0.517123287671233</v>
      </c>
    </row>
    <row r="71" spans="1:18">
      <c r="A71" s="5">
        <v>21</v>
      </c>
      <c r="B71" s="9" t="s">
        <v>1500</v>
      </c>
      <c r="C71" s="9" t="s">
        <v>1501</v>
      </c>
      <c r="D71" s="9" t="s">
        <v>1444</v>
      </c>
      <c r="E71" s="9" t="s">
        <v>20</v>
      </c>
      <c r="F71" s="9" t="s">
        <v>1445</v>
      </c>
      <c r="G71" s="5">
        <v>83</v>
      </c>
      <c r="H71" s="5">
        <v>82</v>
      </c>
      <c r="I71" s="5">
        <v>70</v>
      </c>
      <c r="J71" s="5">
        <v>60</v>
      </c>
      <c r="K71" s="5">
        <f t="shared" si="4"/>
        <v>79.85</v>
      </c>
      <c r="L71" s="10">
        <v>3.2</v>
      </c>
      <c r="M71" s="5" t="s">
        <v>360</v>
      </c>
      <c r="N71" s="5">
        <v>292</v>
      </c>
      <c r="O71" s="5">
        <f t="shared" si="7"/>
        <v>145</v>
      </c>
      <c r="P71" s="7">
        <f t="shared" si="5"/>
        <v>0.496575342465753</v>
      </c>
      <c r="Q71" s="5">
        <f t="shared" si="8"/>
        <v>161</v>
      </c>
      <c r="R71" s="8">
        <f t="shared" si="6"/>
        <v>0.551369863013699</v>
      </c>
    </row>
    <row r="72" spans="1:18">
      <c r="A72" s="5">
        <v>22</v>
      </c>
      <c r="B72" s="9" t="s">
        <v>1502</v>
      </c>
      <c r="C72" s="9" t="s">
        <v>1503</v>
      </c>
      <c r="D72" s="9" t="s">
        <v>1444</v>
      </c>
      <c r="E72" s="9" t="s">
        <v>20</v>
      </c>
      <c r="F72" s="9" t="s">
        <v>1445</v>
      </c>
      <c r="G72" s="5">
        <v>81</v>
      </c>
      <c r="H72" s="5">
        <v>82.1</v>
      </c>
      <c r="I72" s="5">
        <v>70</v>
      </c>
      <c r="J72" s="5">
        <v>60</v>
      </c>
      <c r="K72" s="5">
        <f t="shared" si="4"/>
        <v>79.62</v>
      </c>
      <c r="L72" s="10">
        <v>3.21</v>
      </c>
      <c r="M72" s="5" t="s">
        <v>360</v>
      </c>
      <c r="N72" s="5">
        <v>292</v>
      </c>
      <c r="O72" s="5">
        <f t="shared" si="7"/>
        <v>143</v>
      </c>
      <c r="P72" s="7">
        <f t="shared" si="5"/>
        <v>0.48972602739726</v>
      </c>
      <c r="Q72" s="5">
        <f t="shared" si="8"/>
        <v>167</v>
      </c>
      <c r="R72" s="8">
        <f t="shared" si="6"/>
        <v>0.571917808219178</v>
      </c>
    </row>
    <row r="73" spans="1:18">
      <c r="A73" s="5">
        <v>23</v>
      </c>
      <c r="B73" s="9" t="s">
        <v>1504</v>
      </c>
      <c r="C73" s="9" t="s">
        <v>1505</v>
      </c>
      <c r="D73" s="9" t="s">
        <v>1444</v>
      </c>
      <c r="E73" s="9" t="s">
        <v>20</v>
      </c>
      <c r="F73" s="9" t="s">
        <v>1445</v>
      </c>
      <c r="G73" s="5">
        <v>100</v>
      </c>
      <c r="H73" s="5">
        <v>76.9</v>
      </c>
      <c r="I73" s="5">
        <v>74.5</v>
      </c>
      <c r="J73" s="5">
        <v>64</v>
      </c>
      <c r="K73" s="5">
        <f t="shared" si="4"/>
        <v>79.48</v>
      </c>
      <c r="L73" s="10">
        <v>2.69</v>
      </c>
      <c r="M73" s="5" t="s">
        <v>360</v>
      </c>
      <c r="N73" s="5">
        <v>292</v>
      </c>
      <c r="O73" s="5">
        <f t="shared" si="7"/>
        <v>241</v>
      </c>
      <c r="P73" s="7">
        <f t="shared" si="5"/>
        <v>0.825342465753425</v>
      </c>
      <c r="Q73" s="5">
        <f t="shared" si="8"/>
        <v>173</v>
      </c>
      <c r="R73" s="8">
        <f t="shared" si="6"/>
        <v>0.592465753424658</v>
      </c>
    </row>
    <row r="74" spans="1:18">
      <c r="A74" s="5">
        <v>24</v>
      </c>
      <c r="B74" s="9" t="s">
        <v>1506</v>
      </c>
      <c r="C74" s="9" t="s">
        <v>1507</v>
      </c>
      <c r="D74" s="9" t="s">
        <v>1444</v>
      </c>
      <c r="E74" s="9" t="s">
        <v>20</v>
      </c>
      <c r="F74" s="9" t="s">
        <v>1445</v>
      </c>
      <c r="G74" s="5">
        <v>80</v>
      </c>
      <c r="H74" s="5">
        <v>82</v>
      </c>
      <c r="I74" s="5">
        <v>70</v>
      </c>
      <c r="J74" s="5">
        <v>60</v>
      </c>
      <c r="K74" s="5">
        <f t="shared" si="4"/>
        <v>79.4</v>
      </c>
      <c r="L74" s="10">
        <v>3.2</v>
      </c>
      <c r="M74" s="5" t="s">
        <v>360</v>
      </c>
      <c r="N74" s="5">
        <v>292</v>
      </c>
      <c r="O74" s="5">
        <f t="shared" si="7"/>
        <v>145</v>
      </c>
      <c r="P74" s="7">
        <f t="shared" si="5"/>
        <v>0.496575342465753</v>
      </c>
      <c r="Q74" s="5">
        <f t="shared" si="8"/>
        <v>175</v>
      </c>
      <c r="R74" s="8">
        <f t="shared" si="6"/>
        <v>0.599315068493151</v>
      </c>
    </row>
    <row r="75" spans="1:18">
      <c r="A75" s="5">
        <v>25</v>
      </c>
      <c r="B75" s="9" t="s">
        <v>1508</v>
      </c>
      <c r="C75" s="9" t="s">
        <v>1509</v>
      </c>
      <c r="D75" s="9" t="s">
        <v>1444</v>
      </c>
      <c r="E75" s="9" t="s">
        <v>20</v>
      </c>
      <c r="F75" s="9" t="s">
        <v>1445</v>
      </c>
      <c r="G75" s="5">
        <v>84</v>
      </c>
      <c r="H75" s="5">
        <v>80.7</v>
      </c>
      <c r="I75" s="5">
        <v>70</v>
      </c>
      <c r="J75" s="5">
        <v>60</v>
      </c>
      <c r="K75" s="5">
        <f t="shared" si="4"/>
        <v>79.09</v>
      </c>
      <c r="L75" s="10">
        <v>3.07</v>
      </c>
      <c r="M75" s="5" t="s">
        <v>360</v>
      </c>
      <c r="N75" s="5">
        <v>292</v>
      </c>
      <c r="O75" s="5">
        <f t="shared" si="7"/>
        <v>169</v>
      </c>
      <c r="P75" s="7">
        <f t="shared" si="5"/>
        <v>0.578767123287671</v>
      </c>
      <c r="Q75" s="5">
        <f t="shared" si="8"/>
        <v>180</v>
      </c>
      <c r="R75" s="8">
        <f t="shared" si="6"/>
        <v>0.616438356164384</v>
      </c>
    </row>
    <row r="76" spans="1:18">
      <c r="A76" s="5">
        <v>26</v>
      </c>
      <c r="B76" s="9" t="s">
        <v>1510</v>
      </c>
      <c r="C76" s="9" t="s">
        <v>1511</v>
      </c>
      <c r="D76" s="9" t="s">
        <v>1444</v>
      </c>
      <c r="E76" s="9" t="s">
        <v>20</v>
      </c>
      <c r="F76" s="9" t="s">
        <v>1445</v>
      </c>
      <c r="G76" s="5">
        <v>80</v>
      </c>
      <c r="H76" s="5">
        <v>81.5</v>
      </c>
      <c r="I76" s="5">
        <v>70</v>
      </c>
      <c r="J76" s="5">
        <v>60</v>
      </c>
      <c r="K76" s="5">
        <f t="shared" si="4"/>
        <v>79.05</v>
      </c>
      <c r="L76" s="10">
        <v>3.15</v>
      </c>
      <c r="M76" s="5" t="s">
        <v>360</v>
      </c>
      <c r="N76" s="5">
        <v>292</v>
      </c>
      <c r="O76" s="5">
        <f t="shared" si="7"/>
        <v>154</v>
      </c>
      <c r="P76" s="7">
        <f t="shared" si="5"/>
        <v>0.527397260273973</v>
      </c>
      <c r="Q76" s="5">
        <f t="shared" si="8"/>
        <v>181</v>
      </c>
      <c r="R76" s="8">
        <f t="shared" si="6"/>
        <v>0.61986301369863</v>
      </c>
    </row>
    <row r="77" spans="1:18">
      <c r="A77" s="5">
        <v>27</v>
      </c>
      <c r="B77" s="9" t="s">
        <v>1512</v>
      </c>
      <c r="C77" s="9" t="s">
        <v>1513</v>
      </c>
      <c r="D77" s="9" t="s">
        <v>1444</v>
      </c>
      <c r="E77" s="9" t="s">
        <v>20</v>
      </c>
      <c r="F77" s="9" t="s">
        <v>1445</v>
      </c>
      <c r="G77" s="5">
        <v>82</v>
      </c>
      <c r="H77" s="5">
        <v>80.9</v>
      </c>
      <c r="I77" s="5">
        <v>70</v>
      </c>
      <c r="J77" s="5">
        <v>60</v>
      </c>
      <c r="K77" s="5">
        <f t="shared" si="4"/>
        <v>78.93</v>
      </c>
      <c r="L77" s="10">
        <v>3.09</v>
      </c>
      <c r="M77" s="5" t="s">
        <v>360</v>
      </c>
      <c r="N77" s="5">
        <v>292</v>
      </c>
      <c r="O77" s="5">
        <f t="shared" si="7"/>
        <v>162</v>
      </c>
      <c r="P77" s="7">
        <f t="shared" si="5"/>
        <v>0.554794520547945</v>
      </c>
      <c r="Q77" s="5">
        <f t="shared" si="8"/>
        <v>184</v>
      </c>
      <c r="R77" s="8">
        <f t="shared" si="6"/>
        <v>0.63013698630137</v>
      </c>
    </row>
    <row r="78" spans="1:18">
      <c r="A78" s="5">
        <v>28</v>
      </c>
      <c r="B78" s="9" t="s">
        <v>1514</v>
      </c>
      <c r="C78" s="9" t="s">
        <v>1515</v>
      </c>
      <c r="D78" s="9" t="s">
        <v>1444</v>
      </c>
      <c r="E78" s="9" t="s">
        <v>20</v>
      </c>
      <c r="F78" s="9" t="s">
        <v>1445</v>
      </c>
      <c r="G78" s="5">
        <v>82</v>
      </c>
      <c r="H78" s="5">
        <v>79.4</v>
      </c>
      <c r="I78" s="5">
        <v>71.5</v>
      </c>
      <c r="J78" s="5">
        <v>68.5</v>
      </c>
      <c r="K78" s="5">
        <f t="shared" si="4"/>
        <v>78.455</v>
      </c>
      <c r="L78" s="10">
        <v>2.94</v>
      </c>
      <c r="M78" s="5" t="s">
        <v>360</v>
      </c>
      <c r="N78" s="5">
        <v>292</v>
      </c>
      <c r="O78" s="5">
        <f t="shared" si="7"/>
        <v>197</v>
      </c>
      <c r="P78" s="7">
        <f t="shared" si="5"/>
        <v>0.674657534246575</v>
      </c>
      <c r="Q78" s="5">
        <f t="shared" si="8"/>
        <v>201</v>
      </c>
      <c r="R78" s="8">
        <f t="shared" si="6"/>
        <v>0.688356164383562</v>
      </c>
    </row>
    <row r="79" spans="1:18">
      <c r="A79" s="5">
        <v>29</v>
      </c>
      <c r="B79" s="9" t="s">
        <v>1516</v>
      </c>
      <c r="C79" s="9" t="s">
        <v>1517</v>
      </c>
      <c r="D79" s="9" t="s">
        <v>1444</v>
      </c>
      <c r="E79" s="9" t="s">
        <v>20</v>
      </c>
      <c r="F79" s="9" t="s">
        <v>1445</v>
      </c>
      <c r="G79" s="5">
        <v>80</v>
      </c>
      <c r="H79" s="5">
        <v>80.2</v>
      </c>
      <c r="I79" s="5">
        <v>70</v>
      </c>
      <c r="J79" s="5">
        <v>60</v>
      </c>
      <c r="K79" s="5">
        <f t="shared" si="4"/>
        <v>78.14</v>
      </c>
      <c r="L79" s="10">
        <v>3.02</v>
      </c>
      <c r="M79" s="5" t="s">
        <v>360</v>
      </c>
      <c r="N79" s="5">
        <v>292</v>
      </c>
      <c r="O79" s="5">
        <f t="shared" si="7"/>
        <v>181</v>
      </c>
      <c r="P79" s="7">
        <f t="shared" si="5"/>
        <v>0.61986301369863</v>
      </c>
      <c r="Q79" s="5">
        <f t="shared" si="8"/>
        <v>209</v>
      </c>
      <c r="R79" s="8">
        <f t="shared" si="6"/>
        <v>0.715753424657534</v>
      </c>
    </row>
    <row r="80" spans="1:18">
      <c r="A80" s="5">
        <v>30</v>
      </c>
      <c r="B80" s="9" t="s">
        <v>1518</v>
      </c>
      <c r="C80" s="9" t="s">
        <v>1519</v>
      </c>
      <c r="D80" s="9" t="s">
        <v>1444</v>
      </c>
      <c r="E80" s="9" t="s">
        <v>20</v>
      </c>
      <c r="F80" s="9" t="s">
        <v>1445</v>
      </c>
      <c r="G80" s="5">
        <v>80</v>
      </c>
      <c r="H80" s="5">
        <v>80.1</v>
      </c>
      <c r="I80" s="5">
        <v>70</v>
      </c>
      <c r="J80" s="5">
        <v>60</v>
      </c>
      <c r="K80" s="5">
        <f t="shared" si="4"/>
        <v>78.07</v>
      </c>
      <c r="L80" s="10">
        <v>3.01</v>
      </c>
      <c r="M80" s="5" t="s">
        <v>360</v>
      </c>
      <c r="N80" s="5">
        <v>292</v>
      </c>
      <c r="O80" s="5">
        <f t="shared" si="7"/>
        <v>184</v>
      </c>
      <c r="P80" s="7">
        <f t="shared" si="5"/>
        <v>0.63013698630137</v>
      </c>
      <c r="Q80" s="5">
        <f t="shared" si="8"/>
        <v>213</v>
      </c>
      <c r="R80" s="8">
        <f t="shared" si="6"/>
        <v>0.729452054794521</v>
      </c>
    </row>
    <row r="81" spans="1:18">
      <c r="A81" s="5">
        <v>31</v>
      </c>
      <c r="B81" s="9" t="s">
        <v>1520</v>
      </c>
      <c r="C81" s="9" t="s">
        <v>1521</v>
      </c>
      <c r="D81" s="9" t="s">
        <v>1444</v>
      </c>
      <c r="E81" s="9" t="s">
        <v>20</v>
      </c>
      <c r="F81" s="9" t="s">
        <v>1445</v>
      </c>
      <c r="G81" s="5">
        <v>80</v>
      </c>
      <c r="H81" s="5">
        <v>79.7</v>
      </c>
      <c r="I81" s="5">
        <v>71.5</v>
      </c>
      <c r="J81" s="5">
        <v>60.5</v>
      </c>
      <c r="K81" s="5">
        <f t="shared" si="4"/>
        <v>77.965</v>
      </c>
      <c r="L81" s="10">
        <v>2.97</v>
      </c>
      <c r="M81" s="5" t="s">
        <v>360</v>
      </c>
      <c r="N81" s="5">
        <v>292</v>
      </c>
      <c r="O81" s="5">
        <f t="shared" si="7"/>
        <v>192</v>
      </c>
      <c r="P81" s="7">
        <f t="shared" si="5"/>
        <v>0.657534246575342</v>
      </c>
      <c r="Q81" s="5">
        <f t="shared" si="8"/>
        <v>215</v>
      </c>
      <c r="R81" s="8">
        <f t="shared" si="6"/>
        <v>0.736301369863014</v>
      </c>
    </row>
    <row r="82" spans="1:18">
      <c r="A82" s="5">
        <v>32</v>
      </c>
      <c r="B82" s="9" t="s">
        <v>1522</v>
      </c>
      <c r="C82" s="9" t="s">
        <v>1523</v>
      </c>
      <c r="D82" s="9" t="s">
        <v>1444</v>
      </c>
      <c r="E82" s="9" t="s">
        <v>20</v>
      </c>
      <c r="F82" s="9" t="s">
        <v>1445</v>
      </c>
      <c r="G82" s="5">
        <v>88</v>
      </c>
      <c r="H82" s="5">
        <v>78.2</v>
      </c>
      <c r="I82" s="5">
        <v>70</v>
      </c>
      <c r="J82" s="5">
        <v>60</v>
      </c>
      <c r="K82" s="5">
        <f t="shared" si="4"/>
        <v>77.94</v>
      </c>
      <c r="L82" s="10">
        <v>2.82</v>
      </c>
      <c r="M82" s="5" t="s">
        <v>360</v>
      </c>
      <c r="N82" s="5">
        <v>292</v>
      </c>
      <c r="O82" s="5">
        <f t="shared" si="7"/>
        <v>220</v>
      </c>
      <c r="P82" s="7">
        <f t="shared" si="5"/>
        <v>0.753424657534247</v>
      </c>
      <c r="Q82" s="5">
        <f t="shared" si="8"/>
        <v>217</v>
      </c>
      <c r="R82" s="8">
        <f t="shared" si="6"/>
        <v>0.743150684931507</v>
      </c>
    </row>
    <row r="83" spans="1:18">
      <c r="A83" s="5">
        <v>33</v>
      </c>
      <c r="B83" s="9" t="s">
        <v>1524</v>
      </c>
      <c r="C83" s="9" t="s">
        <v>1525</v>
      </c>
      <c r="D83" s="9" t="s">
        <v>1444</v>
      </c>
      <c r="E83" s="9" t="s">
        <v>20</v>
      </c>
      <c r="F83" s="9" t="s">
        <v>1445</v>
      </c>
      <c r="G83" s="5">
        <v>80</v>
      </c>
      <c r="H83" s="5">
        <v>79.9</v>
      </c>
      <c r="I83" s="5">
        <v>70</v>
      </c>
      <c r="J83" s="5">
        <v>60</v>
      </c>
      <c r="K83" s="5">
        <f t="shared" si="4"/>
        <v>77.93</v>
      </c>
      <c r="L83" s="10">
        <v>2.99</v>
      </c>
      <c r="M83" s="5" t="s">
        <v>360</v>
      </c>
      <c r="N83" s="5">
        <v>292</v>
      </c>
      <c r="O83" s="5">
        <f t="shared" si="7"/>
        <v>188</v>
      </c>
      <c r="P83" s="7">
        <f t="shared" si="5"/>
        <v>0.643835616438356</v>
      </c>
      <c r="Q83" s="5">
        <f t="shared" si="8"/>
        <v>218</v>
      </c>
      <c r="R83" s="8">
        <f t="shared" si="6"/>
        <v>0.746575342465753</v>
      </c>
    </row>
    <row r="84" spans="1:18">
      <c r="A84" s="5">
        <v>34</v>
      </c>
      <c r="B84" s="9" t="s">
        <v>1526</v>
      </c>
      <c r="C84" s="9" t="s">
        <v>1527</v>
      </c>
      <c r="D84" s="9" t="s">
        <v>1444</v>
      </c>
      <c r="E84" s="9" t="s">
        <v>20</v>
      </c>
      <c r="F84" s="9" t="s">
        <v>1445</v>
      </c>
      <c r="G84" s="5">
        <v>80</v>
      </c>
      <c r="H84" s="5">
        <v>79.9</v>
      </c>
      <c r="I84" s="5">
        <v>70</v>
      </c>
      <c r="J84" s="5">
        <v>60</v>
      </c>
      <c r="K84" s="5">
        <f t="shared" si="4"/>
        <v>77.93</v>
      </c>
      <c r="L84" s="10">
        <v>2.99</v>
      </c>
      <c r="M84" s="5" t="s">
        <v>360</v>
      </c>
      <c r="N84" s="5">
        <v>292</v>
      </c>
      <c r="O84" s="5">
        <f t="shared" si="7"/>
        <v>188</v>
      </c>
      <c r="P84" s="7">
        <f t="shared" si="5"/>
        <v>0.643835616438356</v>
      </c>
      <c r="Q84" s="5">
        <f t="shared" si="8"/>
        <v>218</v>
      </c>
      <c r="R84" s="8">
        <f t="shared" si="6"/>
        <v>0.746575342465753</v>
      </c>
    </row>
    <row r="85" spans="1:18">
      <c r="A85" s="5">
        <v>35</v>
      </c>
      <c r="B85" s="9" t="s">
        <v>1528</v>
      </c>
      <c r="C85" s="9" t="s">
        <v>1529</v>
      </c>
      <c r="D85" s="9" t="s">
        <v>1444</v>
      </c>
      <c r="E85" s="9" t="s">
        <v>20</v>
      </c>
      <c r="F85" s="9" t="s">
        <v>1445</v>
      </c>
      <c r="G85" s="5">
        <v>85</v>
      </c>
      <c r="H85" s="5">
        <v>78.4</v>
      </c>
      <c r="I85" s="5">
        <v>70</v>
      </c>
      <c r="J85" s="5">
        <v>60</v>
      </c>
      <c r="K85" s="5">
        <f t="shared" si="4"/>
        <v>77.63</v>
      </c>
      <c r="L85" s="10">
        <v>2.84</v>
      </c>
      <c r="M85" s="5" t="s">
        <v>360</v>
      </c>
      <c r="N85" s="5">
        <v>292</v>
      </c>
      <c r="O85" s="5">
        <f t="shared" si="7"/>
        <v>215</v>
      </c>
      <c r="P85" s="7">
        <f t="shared" si="5"/>
        <v>0.736301369863014</v>
      </c>
      <c r="Q85" s="5">
        <f t="shared" si="8"/>
        <v>224</v>
      </c>
      <c r="R85" s="8">
        <f t="shared" si="6"/>
        <v>0.767123287671233</v>
      </c>
    </row>
    <row r="86" spans="1:18">
      <c r="A86" s="5">
        <v>36</v>
      </c>
      <c r="B86" s="9" t="s">
        <v>1530</v>
      </c>
      <c r="C86" s="9" t="s">
        <v>1531</v>
      </c>
      <c r="D86" s="9" t="s">
        <v>1444</v>
      </c>
      <c r="E86" s="9" t="s">
        <v>20</v>
      </c>
      <c r="F86" s="9" t="s">
        <v>1445</v>
      </c>
      <c r="G86" s="5">
        <v>80</v>
      </c>
      <c r="H86" s="5">
        <v>79.4</v>
      </c>
      <c r="I86" s="5">
        <v>70</v>
      </c>
      <c r="J86" s="5">
        <v>60</v>
      </c>
      <c r="K86" s="5">
        <f t="shared" si="4"/>
        <v>77.58</v>
      </c>
      <c r="L86" s="10">
        <v>2.94</v>
      </c>
      <c r="M86" s="5" t="s">
        <v>360</v>
      </c>
      <c r="N86" s="5">
        <v>292</v>
      </c>
      <c r="O86" s="5">
        <f t="shared" si="7"/>
        <v>197</v>
      </c>
      <c r="P86" s="7">
        <f t="shared" si="5"/>
        <v>0.674657534246575</v>
      </c>
      <c r="Q86" s="5">
        <f t="shared" si="8"/>
        <v>226</v>
      </c>
      <c r="R86" s="8">
        <f t="shared" si="6"/>
        <v>0.773972602739726</v>
      </c>
    </row>
    <row r="87" spans="1:18">
      <c r="A87" s="5">
        <v>37</v>
      </c>
      <c r="B87" s="9" t="s">
        <v>1532</v>
      </c>
      <c r="C87" s="9" t="s">
        <v>1533</v>
      </c>
      <c r="D87" s="9" t="s">
        <v>1444</v>
      </c>
      <c r="E87" s="9" t="s">
        <v>20</v>
      </c>
      <c r="F87" s="9" t="s">
        <v>1445</v>
      </c>
      <c r="G87" s="5">
        <v>82</v>
      </c>
      <c r="H87" s="5">
        <v>77.8</v>
      </c>
      <c r="I87" s="5">
        <v>73.5</v>
      </c>
      <c r="J87" s="5">
        <v>66</v>
      </c>
      <c r="K87" s="5">
        <f t="shared" si="4"/>
        <v>77.41</v>
      </c>
      <c r="L87" s="10">
        <v>2.78</v>
      </c>
      <c r="M87" s="5" t="s">
        <v>360</v>
      </c>
      <c r="N87" s="5">
        <v>292</v>
      </c>
      <c r="O87" s="5">
        <f t="shared" si="7"/>
        <v>226</v>
      </c>
      <c r="P87" s="7">
        <f t="shared" si="5"/>
        <v>0.773972602739726</v>
      </c>
      <c r="Q87" s="5">
        <f t="shared" si="8"/>
        <v>229</v>
      </c>
      <c r="R87" s="8">
        <f t="shared" si="6"/>
        <v>0.784246575342466</v>
      </c>
    </row>
    <row r="88" spans="1:18">
      <c r="A88" s="5">
        <v>38</v>
      </c>
      <c r="B88" s="9" t="s">
        <v>1534</v>
      </c>
      <c r="C88" s="9" t="s">
        <v>1535</v>
      </c>
      <c r="D88" s="9" t="s">
        <v>1444</v>
      </c>
      <c r="E88" s="9" t="s">
        <v>20</v>
      </c>
      <c r="F88" s="9" t="s">
        <v>1445</v>
      </c>
      <c r="G88" s="5">
        <v>80</v>
      </c>
      <c r="H88" s="5">
        <v>78.9</v>
      </c>
      <c r="I88" s="5">
        <v>70</v>
      </c>
      <c r="J88" s="5">
        <v>60</v>
      </c>
      <c r="K88" s="5">
        <f t="shared" si="4"/>
        <v>77.23</v>
      </c>
      <c r="L88" s="10">
        <v>2.89</v>
      </c>
      <c r="M88" s="5" t="s">
        <v>360</v>
      </c>
      <c r="N88" s="5">
        <v>292</v>
      </c>
      <c r="O88" s="5">
        <f t="shared" si="7"/>
        <v>206</v>
      </c>
      <c r="P88" s="7">
        <f t="shared" si="5"/>
        <v>0.705479452054795</v>
      </c>
      <c r="Q88" s="5">
        <f t="shared" si="8"/>
        <v>232</v>
      </c>
      <c r="R88" s="8">
        <f t="shared" si="6"/>
        <v>0.794520547945205</v>
      </c>
    </row>
    <row r="89" spans="1:18">
      <c r="A89" s="5">
        <v>39</v>
      </c>
      <c r="B89" s="9" t="s">
        <v>1536</v>
      </c>
      <c r="C89" s="9" t="s">
        <v>1537</v>
      </c>
      <c r="D89" s="9" t="s">
        <v>1444</v>
      </c>
      <c r="E89" s="9" t="s">
        <v>20</v>
      </c>
      <c r="F89" s="9" t="s">
        <v>1445</v>
      </c>
      <c r="G89" s="5">
        <v>80</v>
      </c>
      <c r="H89" s="5">
        <v>78.8</v>
      </c>
      <c r="I89" s="5">
        <v>70</v>
      </c>
      <c r="J89" s="5">
        <v>60</v>
      </c>
      <c r="K89" s="5">
        <f t="shared" si="4"/>
        <v>77.16</v>
      </c>
      <c r="L89" s="10">
        <v>2.88</v>
      </c>
      <c r="M89" s="5">
        <v>1</v>
      </c>
      <c r="N89" s="5">
        <v>292</v>
      </c>
      <c r="O89" s="5">
        <f t="shared" si="7"/>
        <v>208</v>
      </c>
      <c r="P89" s="7">
        <f t="shared" si="5"/>
        <v>0.712328767123288</v>
      </c>
      <c r="Q89" s="5">
        <f t="shared" si="8"/>
        <v>234</v>
      </c>
      <c r="R89" s="8">
        <f t="shared" si="6"/>
        <v>0.801369863013699</v>
      </c>
    </row>
    <row r="90" spans="1:18">
      <c r="A90" s="5">
        <v>40</v>
      </c>
      <c r="B90" s="9" t="s">
        <v>1538</v>
      </c>
      <c r="C90" s="9" t="s">
        <v>1539</v>
      </c>
      <c r="D90" s="9" t="s">
        <v>1444</v>
      </c>
      <c r="E90" s="9" t="s">
        <v>20</v>
      </c>
      <c r="F90" s="9" t="s">
        <v>1445</v>
      </c>
      <c r="G90" s="5">
        <v>80</v>
      </c>
      <c r="H90" s="5">
        <v>78.4</v>
      </c>
      <c r="I90" s="5">
        <v>70</v>
      </c>
      <c r="J90" s="5">
        <v>63</v>
      </c>
      <c r="K90" s="5">
        <f t="shared" si="4"/>
        <v>77.03</v>
      </c>
      <c r="L90" s="10">
        <v>2.84</v>
      </c>
      <c r="M90" s="5" t="s">
        <v>360</v>
      </c>
      <c r="N90" s="5">
        <v>292</v>
      </c>
      <c r="O90" s="5">
        <f t="shared" si="7"/>
        <v>215</v>
      </c>
      <c r="P90" s="7">
        <f t="shared" si="5"/>
        <v>0.736301369863014</v>
      </c>
      <c r="Q90" s="5">
        <f t="shared" si="8"/>
        <v>235</v>
      </c>
      <c r="R90" s="8">
        <f t="shared" si="6"/>
        <v>0.804794520547945</v>
      </c>
    </row>
    <row r="91" spans="1:18">
      <c r="A91" s="5">
        <v>41</v>
      </c>
      <c r="B91" s="9" t="s">
        <v>1540</v>
      </c>
      <c r="C91" s="9" t="s">
        <v>1541</v>
      </c>
      <c r="D91" s="9" t="s">
        <v>1444</v>
      </c>
      <c r="E91" s="9" t="s">
        <v>20</v>
      </c>
      <c r="F91" s="9" t="s">
        <v>1445</v>
      </c>
      <c r="G91" s="5">
        <v>80</v>
      </c>
      <c r="H91" s="5">
        <v>78.6</v>
      </c>
      <c r="I91" s="5">
        <v>70</v>
      </c>
      <c r="J91" s="5">
        <v>60</v>
      </c>
      <c r="K91" s="5">
        <f t="shared" si="4"/>
        <v>77.02</v>
      </c>
      <c r="L91" s="10">
        <v>2.86</v>
      </c>
      <c r="M91" s="5" t="s">
        <v>360</v>
      </c>
      <c r="N91" s="5">
        <v>292</v>
      </c>
      <c r="O91" s="5">
        <f t="shared" si="7"/>
        <v>210</v>
      </c>
      <c r="P91" s="7">
        <f t="shared" si="5"/>
        <v>0.719178082191781</v>
      </c>
      <c r="Q91" s="5">
        <f t="shared" si="8"/>
        <v>236</v>
      </c>
      <c r="R91" s="8">
        <f t="shared" si="6"/>
        <v>0.808219178082192</v>
      </c>
    </row>
    <row r="92" spans="1:18">
      <c r="A92" s="5">
        <v>42</v>
      </c>
      <c r="B92" s="9" t="s">
        <v>1542</v>
      </c>
      <c r="C92" s="9" t="s">
        <v>1543</v>
      </c>
      <c r="D92" s="9" t="s">
        <v>1444</v>
      </c>
      <c r="E92" s="9" t="s">
        <v>20</v>
      </c>
      <c r="F92" s="9" t="s">
        <v>1445</v>
      </c>
      <c r="G92" s="5">
        <v>80</v>
      </c>
      <c r="H92" s="5">
        <v>78.3</v>
      </c>
      <c r="I92" s="5">
        <v>70</v>
      </c>
      <c r="J92" s="5">
        <v>60</v>
      </c>
      <c r="K92" s="5">
        <f t="shared" si="4"/>
        <v>76.81</v>
      </c>
      <c r="L92" s="10">
        <v>2.83</v>
      </c>
      <c r="M92" s="5" t="s">
        <v>360</v>
      </c>
      <c r="N92" s="5">
        <v>292</v>
      </c>
      <c r="O92" s="5">
        <f t="shared" si="7"/>
        <v>217</v>
      </c>
      <c r="P92" s="7">
        <f t="shared" si="5"/>
        <v>0.743150684931507</v>
      </c>
      <c r="Q92" s="5">
        <f t="shared" si="8"/>
        <v>244</v>
      </c>
      <c r="R92" s="8">
        <f t="shared" si="6"/>
        <v>0.835616438356164</v>
      </c>
    </row>
    <row r="93" spans="1:18">
      <c r="A93" s="5">
        <v>43</v>
      </c>
      <c r="B93" s="9" t="s">
        <v>1544</v>
      </c>
      <c r="C93" s="9" t="s">
        <v>1545</v>
      </c>
      <c r="D93" s="9" t="s">
        <v>1444</v>
      </c>
      <c r="E93" s="9" t="s">
        <v>20</v>
      </c>
      <c r="F93" s="9" t="s">
        <v>1445</v>
      </c>
      <c r="G93" s="5">
        <v>80</v>
      </c>
      <c r="H93" s="5">
        <v>76.9</v>
      </c>
      <c r="I93" s="5">
        <v>70</v>
      </c>
      <c r="J93" s="5">
        <v>60</v>
      </c>
      <c r="K93" s="5">
        <f t="shared" si="4"/>
        <v>75.83</v>
      </c>
      <c r="L93" s="10">
        <v>2.69</v>
      </c>
      <c r="M93" s="5" t="s">
        <v>360</v>
      </c>
      <c r="N93" s="5">
        <v>292</v>
      </c>
      <c r="O93" s="5">
        <f t="shared" si="7"/>
        <v>241</v>
      </c>
      <c r="P93" s="7">
        <f t="shared" si="5"/>
        <v>0.825342465753425</v>
      </c>
      <c r="Q93" s="5">
        <f t="shared" si="8"/>
        <v>261</v>
      </c>
      <c r="R93" s="8">
        <f t="shared" si="6"/>
        <v>0.893835616438356</v>
      </c>
    </row>
    <row r="94" spans="1:18">
      <c r="A94" s="5">
        <v>44</v>
      </c>
      <c r="B94" s="9" t="s">
        <v>1546</v>
      </c>
      <c r="C94" s="9" t="s">
        <v>1547</v>
      </c>
      <c r="D94" s="9" t="s">
        <v>1444</v>
      </c>
      <c r="E94" s="9" t="s">
        <v>20</v>
      </c>
      <c r="F94" s="9" t="s">
        <v>1445</v>
      </c>
      <c r="G94" s="5">
        <v>80</v>
      </c>
      <c r="H94" s="5">
        <v>76.4</v>
      </c>
      <c r="I94" s="5">
        <v>70</v>
      </c>
      <c r="J94" s="5">
        <v>60</v>
      </c>
      <c r="K94" s="5">
        <f t="shared" si="4"/>
        <v>75.48</v>
      </c>
      <c r="L94" s="10">
        <v>2.64</v>
      </c>
      <c r="M94" s="5" t="s">
        <v>360</v>
      </c>
      <c r="N94" s="5">
        <v>292</v>
      </c>
      <c r="O94" s="5">
        <f t="shared" si="7"/>
        <v>245</v>
      </c>
      <c r="P94" s="7">
        <f t="shared" si="5"/>
        <v>0.839041095890411</v>
      </c>
      <c r="Q94" s="5">
        <f t="shared" si="8"/>
        <v>265</v>
      </c>
      <c r="R94" s="8">
        <f t="shared" si="6"/>
        <v>0.907534246575342</v>
      </c>
    </row>
    <row r="95" spans="1:18">
      <c r="A95" s="5">
        <v>45</v>
      </c>
      <c r="B95" s="9" t="s">
        <v>1548</v>
      </c>
      <c r="C95" s="9" t="s">
        <v>1549</v>
      </c>
      <c r="D95" s="9" t="s">
        <v>1444</v>
      </c>
      <c r="E95" s="9" t="s">
        <v>20</v>
      </c>
      <c r="F95" s="9" t="s">
        <v>1445</v>
      </c>
      <c r="G95" s="5">
        <v>81</v>
      </c>
      <c r="H95" s="5">
        <v>75.5</v>
      </c>
      <c r="I95" s="5">
        <v>70</v>
      </c>
      <c r="J95" s="5">
        <v>62.5</v>
      </c>
      <c r="K95" s="5">
        <f t="shared" si="4"/>
        <v>75.125</v>
      </c>
      <c r="L95" s="10">
        <v>2.55</v>
      </c>
      <c r="M95" s="5" t="s">
        <v>360</v>
      </c>
      <c r="N95" s="5">
        <v>292</v>
      </c>
      <c r="O95" s="5">
        <f t="shared" si="7"/>
        <v>254</v>
      </c>
      <c r="P95" s="7">
        <f t="shared" si="5"/>
        <v>0.86986301369863</v>
      </c>
      <c r="Q95" s="5">
        <f t="shared" si="8"/>
        <v>272</v>
      </c>
      <c r="R95" s="8">
        <f t="shared" si="6"/>
        <v>0.931506849315068</v>
      </c>
    </row>
    <row r="96" spans="1:18">
      <c r="A96" s="5">
        <v>46</v>
      </c>
      <c r="B96" s="9" t="s">
        <v>1550</v>
      </c>
      <c r="C96" s="9" t="s">
        <v>1551</v>
      </c>
      <c r="D96" s="9" t="s">
        <v>1444</v>
      </c>
      <c r="E96" s="9" t="s">
        <v>20</v>
      </c>
      <c r="F96" s="9" t="s">
        <v>1445</v>
      </c>
      <c r="G96" s="5">
        <v>80</v>
      </c>
      <c r="H96" s="5">
        <v>75.2</v>
      </c>
      <c r="I96" s="5">
        <v>70</v>
      </c>
      <c r="J96" s="5">
        <v>61</v>
      </c>
      <c r="K96" s="5">
        <f t="shared" si="4"/>
        <v>74.69</v>
      </c>
      <c r="L96" s="10">
        <v>2.52</v>
      </c>
      <c r="M96" s="5" t="s">
        <v>360</v>
      </c>
      <c r="N96" s="5">
        <v>292</v>
      </c>
      <c r="O96" s="5">
        <f t="shared" si="7"/>
        <v>258</v>
      </c>
      <c r="P96" s="7">
        <f t="shared" si="5"/>
        <v>0.883561643835616</v>
      </c>
      <c r="Q96" s="5">
        <f t="shared" si="8"/>
        <v>276</v>
      </c>
      <c r="R96" s="8">
        <f t="shared" si="6"/>
        <v>0.945205479452055</v>
      </c>
    </row>
    <row r="97" spans="1:18">
      <c r="A97" s="5">
        <v>47</v>
      </c>
      <c r="B97" s="9" t="s">
        <v>1552</v>
      </c>
      <c r="C97" s="9" t="s">
        <v>1553</v>
      </c>
      <c r="D97" s="9" t="s">
        <v>1444</v>
      </c>
      <c r="E97" s="9" t="s">
        <v>20</v>
      </c>
      <c r="F97" s="9" t="s">
        <v>1445</v>
      </c>
      <c r="G97" s="5">
        <v>80</v>
      </c>
      <c r="H97" s="5">
        <v>72.1</v>
      </c>
      <c r="I97" s="5">
        <v>70</v>
      </c>
      <c r="J97" s="5">
        <v>60</v>
      </c>
      <c r="K97" s="5">
        <f t="shared" si="4"/>
        <v>72.47</v>
      </c>
      <c r="L97" s="10">
        <v>2.21</v>
      </c>
      <c r="M97" s="5" t="s">
        <v>360</v>
      </c>
      <c r="N97" s="5">
        <v>292</v>
      </c>
      <c r="O97" s="5">
        <f t="shared" si="7"/>
        <v>268</v>
      </c>
      <c r="P97" s="7">
        <f t="shared" si="5"/>
        <v>0.917808219178082</v>
      </c>
      <c r="Q97" s="5">
        <f t="shared" si="8"/>
        <v>286</v>
      </c>
      <c r="R97" s="8">
        <f t="shared" si="6"/>
        <v>0.979452054794521</v>
      </c>
    </row>
    <row r="98" spans="1:18">
      <c r="A98" s="5">
        <v>48</v>
      </c>
      <c r="B98" s="9" t="s">
        <v>1554</v>
      </c>
      <c r="C98" s="9" t="s">
        <v>1555</v>
      </c>
      <c r="D98" s="9" t="s">
        <v>1444</v>
      </c>
      <c r="E98" s="9" t="s">
        <v>20</v>
      </c>
      <c r="F98" s="9" t="s">
        <v>1445</v>
      </c>
      <c r="G98" s="5">
        <v>80</v>
      </c>
      <c r="H98" s="5">
        <v>71.8</v>
      </c>
      <c r="I98" s="5">
        <v>70</v>
      </c>
      <c r="J98" s="5">
        <v>60</v>
      </c>
      <c r="K98" s="5">
        <f t="shared" si="4"/>
        <v>72.26</v>
      </c>
      <c r="L98" s="10">
        <v>2.18</v>
      </c>
      <c r="M98" s="5" t="s">
        <v>360</v>
      </c>
      <c r="N98" s="5">
        <v>292</v>
      </c>
      <c r="O98" s="5">
        <f t="shared" si="7"/>
        <v>269</v>
      </c>
      <c r="P98" s="7">
        <f t="shared" si="5"/>
        <v>0.921232876712329</v>
      </c>
      <c r="Q98" s="5">
        <f t="shared" si="8"/>
        <v>287</v>
      </c>
      <c r="R98" s="8">
        <f t="shared" si="6"/>
        <v>0.982876712328767</v>
      </c>
    </row>
    <row r="99" spans="1:18">
      <c r="A99" s="5">
        <v>49</v>
      </c>
      <c r="B99" s="9" t="s">
        <v>1556</v>
      </c>
      <c r="C99" s="9" t="s">
        <v>1557</v>
      </c>
      <c r="D99" s="9" t="s">
        <v>1444</v>
      </c>
      <c r="E99" s="9" t="s">
        <v>20</v>
      </c>
      <c r="F99" s="9" t="s">
        <v>1445</v>
      </c>
      <c r="G99" s="5">
        <v>80</v>
      </c>
      <c r="H99" s="5">
        <v>71</v>
      </c>
      <c r="I99" s="5">
        <v>70</v>
      </c>
      <c r="J99" s="5">
        <v>60</v>
      </c>
      <c r="K99" s="5">
        <f t="shared" si="4"/>
        <v>71.7</v>
      </c>
      <c r="L99" s="10">
        <v>2.1</v>
      </c>
      <c r="M99" s="5" t="s">
        <v>360</v>
      </c>
      <c r="N99" s="5">
        <v>292</v>
      </c>
      <c r="O99" s="5">
        <f t="shared" si="7"/>
        <v>272</v>
      </c>
      <c r="P99" s="7">
        <f t="shared" si="5"/>
        <v>0.931506849315068</v>
      </c>
      <c r="Q99" s="5">
        <f t="shared" si="8"/>
        <v>290</v>
      </c>
      <c r="R99" s="8">
        <f t="shared" si="6"/>
        <v>0.993150684931507</v>
      </c>
    </row>
    <row r="100" spans="1:18">
      <c r="A100" s="5">
        <v>50</v>
      </c>
      <c r="B100" s="9" t="s">
        <v>1558</v>
      </c>
      <c r="C100" s="9" t="s">
        <v>1559</v>
      </c>
      <c r="D100" s="9" t="s">
        <v>1444</v>
      </c>
      <c r="E100" s="9" t="s">
        <v>20</v>
      </c>
      <c r="F100" s="9" t="s">
        <v>1445</v>
      </c>
      <c r="G100" s="5">
        <v>80</v>
      </c>
      <c r="H100" s="5">
        <v>70.3</v>
      </c>
      <c r="I100" s="5">
        <v>70</v>
      </c>
      <c r="J100" s="5">
        <v>60</v>
      </c>
      <c r="K100" s="5">
        <f t="shared" si="4"/>
        <v>71.21</v>
      </c>
      <c r="L100" s="10">
        <v>2.03</v>
      </c>
      <c r="M100" s="5" t="s">
        <v>360</v>
      </c>
      <c r="N100" s="5">
        <v>292</v>
      </c>
      <c r="O100" s="5">
        <f t="shared" si="7"/>
        <v>273</v>
      </c>
      <c r="P100" s="7">
        <f t="shared" si="5"/>
        <v>0.934931506849315</v>
      </c>
      <c r="Q100" s="5">
        <f t="shared" si="8"/>
        <v>291</v>
      </c>
      <c r="R100" s="8">
        <f t="shared" si="6"/>
        <v>0.996575342465753</v>
      </c>
    </row>
    <row r="101" spans="1:18">
      <c r="A101" s="11">
        <v>1</v>
      </c>
      <c r="B101" s="12" t="s">
        <v>1560</v>
      </c>
      <c r="C101" s="11" t="s">
        <v>1561</v>
      </c>
      <c r="D101" s="11">
        <v>2023</v>
      </c>
      <c r="E101" s="11" t="s">
        <v>20</v>
      </c>
      <c r="F101" s="11" t="s">
        <v>1562</v>
      </c>
      <c r="G101" s="11">
        <v>100</v>
      </c>
      <c r="H101" s="11">
        <v>88.7</v>
      </c>
      <c r="I101" s="11">
        <v>85</v>
      </c>
      <c r="J101" s="11">
        <v>94.5</v>
      </c>
      <c r="K101" s="11">
        <f t="shared" si="4"/>
        <v>90.315</v>
      </c>
      <c r="L101" s="13">
        <v>3.87</v>
      </c>
      <c r="M101" s="11">
        <v>0</v>
      </c>
      <c r="N101" s="5">
        <v>292</v>
      </c>
      <c r="O101" s="5">
        <f t="shared" si="7"/>
        <v>19</v>
      </c>
      <c r="P101" s="14">
        <f t="shared" si="5"/>
        <v>0.0650684931506849</v>
      </c>
      <c r="Q101" s="5">
        <f t="shared" si="8"/>
        <v>1</v>
      </c>
      <c r="R101" s="15">
        <f t="shared" si="6"/>
        <v>0.00342465753424658</v>
      </c>
    </row>
    <row r="102" spans="1:18">
      <c r="A102" s="11">
        <v>2</v>
      </c>
      <c r="B102" s="12" t="s">
        <v>1563</v>
      </c>
      <c r="C102" s="11" t="s">
        <v>1564</v>
      </c>
      <c r="D102" s="11">
        <v>2023</v>
      </c>
      <c r="E102" s="11" t="s">
        <v>20</v>
      </c>
      <c r="F102" s="11" t="s">
        <v>1562</v>
      </c>
      <c r="G102" s="11">
        <v>96.5</v>
      </c>
      <c r="H102" s="11">
        <v>91.2</v>
      </c>
      <c r="I102" s="11">
        <v>73</v>
      </c>
      <c r="J102" s="11">
        <v>76</v>
      </c>
      <c r="K102" s="11">
        <f t="shared" si="4"/>
        <v>89.415</v>
      </c>
      <c r="L102" s="13">
        <v>4.12</v>
      </c>
      <c r="M102" s="11">
        <v>0</v>
      </c>
      <c r="N102" s="5">
        <v>292</v>
      </c>
      <c r="O102" s="5">
        <f t="shared" si="7"/>
        <v>3</v>
      </c>
      <c r="P102" s="14">
        <f t="shared" si="5"/>
        <v>0.0102739726027397</v>
      </c>
      <c r="Q102" s="5">
        <f t="shared" si="8"/>
        <v>2</v>
      </c>
      <c r="R102" s="15">
        <f t="shared" si="6"/>
        <v>0.00684931506849315</v>
      </c>
    </row>
    <row r="103" spans="1:18">
      <c r="A103" s="11">
        <v>3</v>
      </c>
      <c r="B103" s="151" t="s">
        <v>1565</v>
      </c>
      <c r="C103" s="11" t="s">
        <v>1566</v>
      </c>
      <c r="D103" s="11">
        <v>2023</v>
      </c>
      <c r="E103" s="11" t="s">
        <v>20</v>
      </c>
      <c r="F103" s="11" t="s">
        <v>1562</v>
      </c>
      <c r="G103" s="11">
        <v>100</v>
      </c>
      <c r="H103" s="11">
        <v>88</v>
      </c>
      <c r="I103" s="11">
        <v>89</v>
      </c>
      <c r="J103" s="11">
        <v>72.5</v>
      </c>
      <c r="K103" s="11">
        <f t="shared" si="4"/>
        <v>89.125</v>
      </c>
      <c r="L103" s="13">
        <v>3.8</v>
      </c>
      <c r="M103" s="11">
        <v>0</v>
      </c>
      <c r="N103" s="5">
        <v>292</v>
      </c>
      <c r="O103" s="5">
        <f t="shared" si="7"/>
        <v>26</v>
      </c>
      <c r="P103" s="14">
        <f t="shared" si="5"/>
        <v>0.089041095890411</v>
      </c>
      <c r="Q103" s="5">
        <f t="shared" si="8"/>
        <v>4</v>
      </c>
      <c r="R103" s="15">
        <f t="shared" si="6"/>
        <v>0.0136986301369863</v>
      </c>
    </row>
    <row r="104" spans="1:18">
      <c r="A104" s="11">
        <v>4</v>
      </c>
      <c r="B104" s="12" t="s">
        <v>1567</v>
      </c>
      <c r="C104" s="11" t="s">
        <v>1568</v>
      </c>
      <c r="D104" s="11">
        <v>2023</v>
      </c>
      <c r="E104" s="11" t="s">
        <v>20</v>
      </c>
      <c r="F104" s="11" t="s">
        <v>1562</v>
      </c>
      <c r="G104" s="11">
        <v>92</v>
      </c>
      <c r="H104" s="11">
        <v>91.4</v>
      </c>
      <c r="I104" s="11">
        <v>71.5</v>
      </c>
      <c r="J104" s="11">
        <v>79.5</v>
      </c>
      <c r="K104" s="11">
        <f t="shared" si="4"/>
        <v>88.905</v>
      </c>
      <c r="L104" s="13">
        <v>4.14</v>
      </c>
      <c r="M104" s="11">
        <v>0</v>
      </c>
      <c r="N104" s="5">
        <v>292</v>
      </c>
      <c r="O104" s="5">
        <f t="shared" si="7"/>
        <v>2</v>
      </c>
      <c r="P104" s="14">
        <f t="shared" si="5"/>
        <v>0.00684931506849315</v>
      </c>
      <c r="Q104" s="5">
        <f t="shared" si="8"/>
        <v>7</v>
      </c>
      <c r="R104" s="15">
        <f t="shared" si="6"/>
        <v>0.023972602739726</v>
      </c>
    </row>
    <row r="105" spans="1:18">
      <c r="A105" s="11">
        <v>5</v>
      </c>
      <c r="B105" s="12" t="s">
        <v>1569</v>
      </c>
      <c r="C105" s="11" t="s">
        <v>1570</v>
      </c>
      <c r="D105" s="11">
        <v>2023</v>
      </c>
      <c r="E105" s="11" t="s">
        <v>20</v>
      </c>
      <c r="F105" s="11" t="s">
        <v>1562</v>
      </c>
      <c r="G105" s="11">
        <v>100</v>
      </c>
      <c r="H105" s="11">
        <v>90.5</v>
      </c>
      <c r="I105" s="11">
        <v>71</v>
      </c>
      <c r="J105" s="11">
        <v>68.5</v>
      </c>
      <c r="K105" s="11">
        <f t="shared" si="4"/>
        <v>88.875</v>
      </c>
      <c r="L105" s="13">
        <v>4.05</v>
      </c>
      <c r="M105" s="11">
        <v>0</v>
      </c>
      <c r="N105" s="5">
        <v>292</v>
      </c>
      <c r="O105" s="5">
        <f t="shared" si="7"/>
        <v>7</v>
      </c>
      <c r="P105" s="14">
        <f t="shared" si="5"/>
        <v>0.023972602739726</v>
      </c>
      <c r="Q105" s="5">
        <f t="shared" si="8"/>
        <v>8</v>
      </c>
      <c r="R105" s="15">
        <f t="shared" si="6"/>
        <v>0.0273972602739726</v>
      </c>
    </row>
    <row r="106" spans="1:18">
      <c r="A106" s="11">
        <v>6</v>
      </c>
      <c r="B106" s="12" t="s">
        <v>1571</v>
      </c>
      <c r="C106" s="11" t="s">
        <v>1572</v>
      </c>
      <c r="D106" s="11">
        <v>2023</v>
      </c>
      <c r="E106" s="11" t="s">
        <v>20</v>
      </c>
      <c r="F106" s="11" t="s">
        <v>1562</v>
      </c>
      <c r="G106" s="11">
        <v>93.5</v>
      </c>
      <c r="H106" s="11">
        <v>90.7</v>
      </c>
      <c r="I106" s="11">
        <v>73</v>
      </c>
      <c r="J106" s="11">
        <v>72</v>
      </c>
      <c r="K106" s="11">
        <f t="shared" si="4"/>
        <v>88.415</v>
      </c>
      <c r="L106" s="13">
        <v>4.07</v>
      </c>
      <c r="M106" s="11">
        <v>0</v>
      </c>
      <c r="N106" s="5">
        <v>292</v>
      </c>
      <c r="O106" s="5">
        <f t="shared" si="7"/>
        <v>5</v>
      </c>
      <c r="P106" s="14">
        <f t="shared" si="5"/>
        <v>0.0171232876712329</v>
      </c>
      <c r="Q106" s="5">
        <f t="shared" si="8"/>
        <v>10</v>
      </c>
      <c r="R106" s="15">
        <f t="shared" si="6"/>
        <v>0.0342465753424658</v>
      </c>
    </row>
    <row r="107" spans="1:18">
      <c r="A107" s="11">
        <v>7</v>
      </c>
      <c r="B107" s="12" t="s">
        <v>1573</v>
      </c>
      <c r="C107" s="11" t="s">
        <v>1574</v>
      </c>
      <c r="D107" s="11">
        <v>2023</v>
      </c>
      <c r="E107" s="11" t="s">
        <v>20</v>
      </c>
      <c r="F107" s="11" t="s">
        <v>1562</v>
      </c>
      <c r="G107" s="11">
        <v>87.5</v>
      </c>
      <c r="H107" s="11">
        <v>92.5</v>
      </c>
      <c r="I107" s="11">
        <v>70</v>
      </c>
      <c r="J107" s="11">
        <v>66</v>
      </c>
      <c r="K107" s="11">
        <f t="shared" si="4"/>
        <v>88.175</v>
      </c>
      <c r="L107" s="13">
        <v>4.25</v>
      </c>
      <c r="M107" s="11">
        <v>0</v>
      </c>
      <c r="N107" s="5">
        <v>292</v>
      </c>
      <c r="O107" s="5">
        <f t="shared" si="7"/>
        <v>1</v>
      </c>
      <c r="P107" s="14">
        <f t="shared" si="5"/>
        <v>0.00342465753424658</v>
      </c>
      <c r="Q107" s="5">
        <f t="shared" si="8"/>
        <v>13</v>
      </c>
      <c r="R107" s="15">
        <f t="shared" si="6"/>
        <v>0.0445205479452055</v>
      </c>
    </row>
    <row r="108" spans="1:18">
      <c r="A108" s="11">
        <v>8</v>
      </c>
      <c r="B108" s="12" t="s">
        <v>1575</v>
      </c>
      <c r="C108" s="11" t="s">
        <v>1576</v>
      </c>
      <c r="D108" s="11">
        <v>2023</v>
      </c>
      <c r="E108" s="11" t="s">
        <v>20</v>
      </c>
      <c r="F108" s="11" t="s">
        <v>1562</v>
      </c>
      <c r="G108" s="11">
        <v>100</v>
      </c>
      <c r="H108" s="11">
        <v>87.9</v>
      </c>
      <c r="I108" s="11">
        <v>78.5</v>
      </c>
      <c r="J108" s="11">
        <v>73</v>
      </c>
      <c r="K108" s="11">
        <f t="shared" si="4"/>
        <v>88.03</v>
      </c>
      <c r="L108" s="13">
        <v>3.79</v>
      </c>
      <c r="M108" s="11">
        <v>0</v>
      </c>
      <c r="N108" s="5">
        <v>292</v>
      </c>
      <c r="O108" s="5">
        <f t="shared" si="7"/>
        <v>28</v>
      </c>
      <c r="P108" s="14">
        <f t="shared" si="5"/>
        <v>0.0958904109589041</v>
      </c>
      <c r="Q108" s="5">
        <f t="shared" si="8"/>
        <v>14</v>
      </c>
      <c r="R108" s="15">
        <f t="shared" si="6"/>
        <v>0.0479452054794521</v>
      </c>
    </row>
    <row r="109" spans="1:18">
      <c r="A109" s="11">
        <v>9</v>
      </c>
      <c r="B109" s="12" t="s">
        <v>1577</v>
      </c>
      <c r="C109" s="11" t="s">
        <v>1578</v>
      </c>
      <c r="D109" s="11">
        <v>2023</v>
      </c>
      <c r="E109" s="11" t="s">
        <v>20</v>
      </c>
      <c r="F109" s="11" t="s">
        <v>1562</v>
      </c>
      <c r="G109" s="11">
        <v>100</v>
      </c>
      <c r="H109" s="11">
        <v>88.2</v>
      </c>
      <c r="I109" s="11">
        <v>74.5</v>
      </c>
      <c r="J109" s="11">
        <v>73.5</v>
      </c>
      <c r="K109" s="11">
        <f t="shared" si="4"/>
        <v>87.865</v>
      </c>
      <c r="L109" s="13">
        <v>3.82</v>
      </c>
      <c r="M109" s="11">
        <v>0</v>
      </c>
      <c r="N109" s="5">
        <v>292</v>
      </c>
      <c r="O109" s="5">
        <f t="shared" si="7"/>
        <v>22</v>
      </c>
      <c r="P109" s="14">
        <f t="shared" si="5"/>
        <v>0.0753424657534247</v>
      </c>
      <c r="Q109" s="5">
        <f t="shared" si="8"/>
        <v>17</v>
      </c>
      <c r="R109" s="15">
        <f t="shared" si="6"/>
        <v>0.0582191780821918</v>
      </c>
    </row>
    <row r="110" spans="1:18">
      <c r="A110" s="11">
        <v>10</v>
      </c>
      <c r="B110" s="12" t="s">
        <v>1579</v>
      </c>
      <c r="C110" s="11" t="s">
        <v>1580</v>
      </c>
      <c r="D110" s="11">
        <v>2023</v>
      </c>
      <c r="E110" s="11" t="s">
        <v>20</v>
      </c>
      <c r="F110" s="11" t="s">
        <v>1562</v>
      </c>
      <c r="G110" s="11">
        <v>100</v>
      </c>
      <c r="H110" s="11">
        <v>88.2</v>
      </c>
      <c r="I110" s="11">
        <v>71.5</v>
      </c>
      <c r="J110" s="11">
        <v>69</v>
      </c>
      <c r="K110" s="11">
        <f t="shared" si="4"/>
        <v>87.34</v>
      </c>
      <c r="L110" s="13">
        <v>3.82</v>
      </c>
      <c r="M110" s="11">
        <v>0</v>
      </c>
      <c r="N110" s="5">
        <v>292</v>
      </c>
      <c r="O110" s="5">
        <f t="shared" si="7"/>
        <v>22</v>
      </c>
      <c r="P110" s="14">
        <f t="shared" si="5"/>
        <v>0.0753424657534247</v>
      </c>
      <c r="Q110" s="5">
        <f t="shared" si="8"/>
        <v>20</v>
      </c>
      <c r="R110" s="15">
        <f t="shared" si="6"/>
        <v>0.0684931506849315</v>
      </c>
    </row>
    <row r="111" spans="1:18">
      <c r="A111" s="11">
        <v>11</v>
      </c>
      <c r="B111" s="12" t="s">
        <v>1581</v>
      </c>
      <c r="C111" s="11" t="s">
        <v>1582</v>
      </c>
      <c r="D111" s="11">
        <v>2023</v>
      </c>
      <c r="E111" s="11" t="s">
        <v>20</v>
      </c>
      <c r="F111" s="11" t="s">
        <v>1562</v>
      </c>
      <c r="G111" s="11">
        <v>88</v>
      </c>
      <c r="H111" s="11">
        <v>87.8</v>
      </c>
      <c r="I111" s="11">
        <v>76.5</v>
      </c>
      <c r="J111" s="11">
        <v>72.5</v>
      </c>
      <c r="K111" s="11">
        <f t="shared" si="4"/>
        <v>85.935</v>
      </c>
      <c r="L111" s="13">
        <v>3.78</v>
      </c>
      <c r="M111" s="11">
        <v>0</v>
      </c>
      <c r="N111" s="5">
        <v>292</v>
      </c>
      <c r="O111" s="5">
        <f t="shared" si="7"/>
        <v>29</v>
      </c>
      <c r="P111" s="14">
        <f t="shared" si="5"/>
        <v>0.0993150684931507</v>
      </c>
      <c r="Q111" s="5">
        <f t="shared" si="8"/>
        <v>33</v>
      </c>
      <c r="R111" s="15">
        <f t="shared" si="6"/>
        <v>0.113013698630137</v>
      </c>
    </row>
    <row r="112" spans="1:18">
      <c r="A112" s="11">
        <v>12</v>
      </c>
      <c r="B112" s="12" t="s">
        <v>1583</v>
      </c>
      <c r="C112" s="11" t="s">
        <v>1584</v>
      </c>
      <c r="D112" s="11">
        <v>2023</v>
      </c>
      <c r="E112" s="11" t="s">
        <v>20</v>
      </c>
      <c r="F112" s="11" t="s">
        <v>1562</v>
      </c>
      <c r="G112" s="11">
        <v>92.5</v>
      </c>
      <c r="H112" s="11">
        <v>85.6</v>
      </c>
      <c r="I112" s="11">
        <v>74</v>
      </c>
      <c r="J112" s="11">
        <v>64.5</v>
      </c>
      <c r="K112" s="11">
        <f t="shared" si="4"/>
        <v>84.42</v>
      </c>
      <c r="L112" s="13">
        <v>3.56</v>
      </c>
      <c r="M112" s="11">
        <v>0</v>
      </c>
      <c r="N112" s="5">
        <v>292</v>
      </c>
      <c r="O112" s="5">
        <f t="shared" si="7"/>
        <v>70</v>
      </c>
      <c r="P112" s="14">
        <f t="shared" si="5"/>
        <v>0.23972602739726</v>
      </c>
      <c r="Q112" s="5">
        <f t="shared" si="8"/>
        <v>48</v>
      </c>
      <c r="R112" s="15">
        <f t="shared" si="6"/>
        <v>0.164383561643836</v>
      </c>
    </row>
    <row r="113" spans="1:18">
      <c r="A113" s="11">
        <v>13</v>
      </c>
      <c r="B113" s="12" t="s">
        <v>1585</v>
      </c>
      <c r="C113" s="11" t="s">
        <v>1586</v>
      </c>
      <c r="D113" s="11">
        <v>2023</v>
      </c>
      <c r="E113" s="11" t="s">
        <v>20</v>
      </c>
      <c r="F113" s="11" t="s">
        <v>1562</v>
      </c>
      <c r="G113" s="11">
        <v>90</v>
      </c>
      <c r="H113" s="11">
        <v>85.6</v>
      </c>
      <c r="I113" s="11">
        <v>71.5</v>
      </c>
      <c r="J113" s="11">
        <v>60.5</v>
      </c>
      <c r="K113" s="11">
        <f t="shared" si="4"/>
        <v>83.595</v>
      </c>
      <c r="L113" s="13">
        <v>3.56</v>
      </c>
      <c r="M113" s="11">
        <v>0</v>
      </c>
      <c r="N113" s="5">
        <v>292</v>
      </c>
      <c r="O113" s="5">
        <f t="shared" si="7"/>
        <v>70</v>
      </c>
      <c r="P113" s="14">
        <f t="shared" si="5"/>
        <v>0.23972602739726</v>
      </c>
      <c r="Q113" s="5">
        <f t="shared" si="8"/>
        <v>67</v>
      </c>
      <c r="R113" s="15">
        <f t="shared" si="6"/>
        <v>0.229452054794521</v>
      </c>
    </row>
    <row r="114" spans="1:18">
      <c r="A114" s="11">
        <v>14</v>
      </c>
      <c r="B114" s="12" t="s">
        <v>1587</v>
      </c>
      <c r="C114" s="11" t="s">
        <v>1588</v>
      </c>
      <c r="D114" s="11">
        <v>2023</v>
      </c>
      <c r="E114" s="11" t="s">
        <v>20</v>
      </c>
      <c r="F114" s="11" t="s">
        <v>1562</v>
      </c>
      <c r="G114" s="11">
        <v>87.5</v>
      </c>
      <c r="H114" s="11">
        <v>84.8</v>
      </c>
      <c r="I114" s="11">
        <v>72.5</v>
      </c>
      <c r="J114" s="11">
        <v>66.5</v>
      </c>
      <c r="K114" s="11">
        <f t="shared" si="4"/>
        <v>83.06</v>
      </c>
      <c r="L114" s="13">
        <v>3.48</v>
      </c>
      <c r="M114" s="11">
        <v>0</v>
      </c>
      <c r="N114" s="5">
        <v>292</v>
      </c>
      <c r="O114" s="5">
        <f t="shared" si="7"/>
        <v>91</v>
      </c>
      <c r="P114" s="14">
        <f t="shared" si="5"/>
        <v>0.311643835616438</v>
      </c>
      <c r="Q114" s="5">
        <f t="shared" si="8"/>
        <v>79</v>
      </c>
      <c r="R114" s="15">
        <f t="shared" si="6"/>
        <v>0.270547945205479</v>
      </c>
    </row>
    <row r="115" spans="1:18">
      <c r="A115" s="11">
        <v>15</v>
      </c>
      <c r="B115" s="12" t="s">
        <v>1589</v>
      </c>
      <c r="C115" s="11" t="s">
        <v>1590</v>
      </c>
      <c r="D115" s="11">
        <v>2023</v>
      </c>
      <c r="E115" s="11" t="s">
        <v>20</v>
      </c>
      <c r="F115" s="11" t="s">
        <v>1562</v>
      </c>
      <c r="G115" s="11">
        <v>84.5</v>
      </c>
      <c r="H115" s="11">
        <v>85.4</v>
      </c>
      <c r="I115" s="11">
        <v>74</v>
      </c>
      <c r="J115" s="11">
        <v>60.5</v>
      </c>
      <c r="K115" s="11">
        <f t="shared" ref="K115:K158" si="9">G115*0.15+H115*0.7+I115*0.1+J115*0.05</f>
        <v>82.88</v>
      </c>
      <c r="L115" s="13">
        <v>3.54</v>
      </c>
      <c r="M115" s="11">
        <v>0</v>
      </c>
      <c r="N115" s="5">
        <v>292</v>
      </c>
      <c r="O115" s="5">
        <f t="shared" si="7"/>
        <v>76</v>
      </c>
      <c r="P115" s="14">
        <f t="shared" si="5"/>
        <v>0.26027397260274</v>
      </c>
      <c r="Q115" s="5">
        <f t="shared" si="8"/>
        <v>82</v>
      </c>
      <c r="R115" s="15">
        <f t="shared" si="6"/>
        <v>0.280821917808219</v>
      </c>
    </row>
    <row r="116" spans="1:18">
      <c r="A116" s="11">
        <v>16</v>
      </c>
      <c r="B116" s="12" t="s">
        <v>1591</v>
      </c>
      <c r="C116" s="11" t="s">
        <v>1592</v>
      </c>
      <c r="D116" s="11">
        <v>2023</v>
      </c>
      <c r="E116" s="11" t="s">
        <v>20</v>
      </c>
      <c r="F116" s="11" t="s">
        <v>1562</v>
      </c>
      <c r="G116" s="11">
        <v>80</v>
      </c>
      <c r="H116" s="11">
        <v>85.3</v>
      </c>
      <c r="I116" s="11">
        <v>75.5</v>
      </c>
      <c r="J116" s="11">
        <v>60</v>
      </c>
      <c r="K116" s="11">
        <f t="shared" si="9"/>
        <v>82.26</v>
      </c>
      <c r="L116" s="13">
        <v>3.53</v>
      </c>
      <c r="M116" s="11">
        <v>0</v>
      </c>
      <c r="N116" s="5">
        <v>292</v>
      </c>
      <c r="O116" s="5">
        <f t="shared" si="7"/>
        <v>83</v>
      </c>
      <c r="P116" s="14">
        <f t="shared" si="5"/>
        <v>0.284246575342466</v>
      </c>
      <c r="Q116" s="5">
        <f t="shared" si="8"/>
        <v>99</v>
      </c>
      <c r="R116" s="15">
        <f t="shared" si="6"/>
        <v>0.339041095890411</v>
      </c>
    </row>
    <row r="117" spans="1:18">
      <c r="A117" s="11">
        <v>17</v>
      </c>
      <c r="B117" s="12" t="s">
        <v>1593</v>
      </c>
      <c r="C117" s="11" t="s">
        <v>1594</v>
      </c>
      <c r="D117" s="11">
        <v>2023</v>
      </c>
      <c r="E117" s="11" t="s">
        <v>20</v>
      </c>
      <c r="F117" s="11" t="s">
        <v>1562</v>
      </c>
      <c r="G117" s="11">
        <v>87</v>
      </c>
      <c r="H117" s="11">
        <v>84</v>
      </c>
      <c r="I117" s="11">
        <v>72.5</v>
      </c>
      <c r="J117" s="11">
        <v>60</v>
      </c>
      <c r="K117" s="11">
        <f t="shared" si="9"/>
        <v>82.1</v>
      </c>
      <c r="L117" s="13">
        <v>3.4</v>
      </c>
      <c r="M117" s="11">
        <v>0</v>
      </c>
      <c r="N117" s="5">
        <v>292</v>
      </c>
      <c r="O117" s="5">
        <f t="shared" si="7"/>
        <v>103</v>
      </c>
      <c r="P117" s="14">
        <f t="shared" si="5"/>
        <v>0.352739726027397</v>
      </c>
      <c r="Q117" s="5">
        <f t="shared" si="8"/>
        <v>105</v>
      </c>
      <c r="R117" s="15">
        <f t="shared" si="6"/>
        <v>0.35958904109589</v>
      </c>
    </row>
    <row r="118" spans="1:18">
      <c r="A118" s="11">
        <v>18</v>
      </c>
      <c r="B118" s="12" t="s">
        <v>1595</v>
      </c>
      <c r="C118" s="11" t="s">
        <v>1596</v>
      </c>
      <c r="D118" s="11">
        <v>2023</v>
      </c>
      <c r="E118" s="11" t="s">
        <v>20</v>
      </c>
      <c r="F118" s="11" t="s">
        <v>1562</v>
      </c>
      <c r="G118" s="11">
        <v>82</v>
      </c>
      <c r="H118" s="11">
        <v>85.2</v>
      </c>
      <c r="I118" s="11">
        <v>71.5</v>
      </c>
      <c r="J118" s="11">
        <v>60</v>
      </c>
      <c r="K118" s="11">
        <f t="shared" si="9"/>
        <v>82.09</v>
      </c>
      <c r="L118" s="13">
        <v>3.52</v>
      </c>
      <c r="M118" s="11">
        <v>0</v>
      </c>
      <c r="N118" s="5">
        <v>292</v>
      </c>
      <c r="O118" s="5">
        <f t="shared" si="7"/>
        <v>85</v>
      </c>
      <c r="P118" s="14">
        <f t="shared" si="5"/>
        <v>0.291095890410959</v>
      </c>
      <c r="Q118" s="5">
        <f t="shared" si="8"/>
        <v>106</v>
      </c>
      <c r="R118" s="15">
        <f t="shared" si="6"/>
        <v>0.363013698630137</v>
      </c>
    </row>
    <row r="119" spans="1:18">
      <c r="A119" s="11">
        <v>19</v>
      </c>
      <c r="B119" s="12" t="s">
        <v>1597</v>
      </c>
      <c r="C119" s="11" t="s">
        <v>1598</v>
      </c>
      <c r="D119" s="11">
        <v>2023</v>
      </c>
      <c r="E119" s="11" t="s">
        <v>20</v>
      </c>
      <c r="F119" s="11" t="s">
        <v>1562</v>
      </c>
      <c r="G119" s="11">
        <v>83.5</v>
      </c>
      <c r="H119" s="11">
        <v>84.1</v>
      </c>
      <c r="I119" s="11">
        <v>73</v>
      </c>
      <c r="J119" s="11">
        <v>60.5</v>
      </c>
      <c r="K119" s="11">
        <f t="shared" si="9"/>
        <v>81.72</v>
      </c>
      <c r="L119" s="13">
        <v>3.41</v>
      </c>
      <c r="M119" s="11">
        <v>0</v>
      </c>
      <c r="N119" s="5">
        <v>292</v>
      </c>
      <c r="O119" s="5">
        <f t="shared" si="7"/>
        <v>99</v>
      </c>
      <c r="P119" s="14">
        <f t="shared" si="5"/>
        <v>0.339041095890411</v>
      </c>
      <c r="Q119" s="5">
        <f t="shared" si="8"/>
        <v>116</v>
      </c>
      <c r="R119" s="15">
        <f t="shared" si="6"/>
        <v>0.397260273972603</v>
      </c>
    </row>
    <row r="120" spans="1:18">
      <c r="A120" s="11">
        <v>20</v>
      </c>
      <c r="B120" s="12" t="s">
        <v>1599</v>
      </c>
      <c r="C120" s="11" t="s">
        <v>1600</v>
      </c>
      <c r="D120" s="11">
        <v>2023</v>
      </c>
      <c r="E120" s="11" t="s">
        <v>20</v>
      </c>
      <c r="F120" s="11" t="s">
        <v>1562</v>
      </c>
      <c r="G120" s="11">
        <v>80</v>
      </c>
      <c r="H120" s="11">
        <v>84.1</v>
      </c>
      <c r="I120" s="11">
        <v>71.5</v>
      </c>
      <c r="J120" s="11">
        <v>60.5</v>
      </c>
      <c r="K120" s="11">
        <f t="shared" si="9"/>
        <v>81.045</v>
      </c>
      <c r="L120" s="13">
        <v>3.41</v>
      </c>
      <c r="M120" s="11">
        <v>0</v>
      </c>
      <c r="N120" s="5">
        <v>292</v>
      </c>
      <c r="O120" s="5">
        <f t="shared" si="7"/>
        <v>99</v>
      </c>
      <c r="P120" s="14">
        <f t="shared" si="5"/>
        <v>0.339041095890411</v>
      </c>
      <c r="Q120" s="5">
        <f t="shared" si="8"/>
        <v>129</v>
      </c>
      <c r="R120" s="15">
        <f t="shared" si="6"/>
        <v>0.441780821917808</v>
      </c>
    </row>
    <row r="121" spans="1:18">
      <c r="A121" s="11">
        <v>21</v>
      </c>
      <c r="B121" s="12" t="s">
        <v>1601</v>
      </c>
      <c r="C121" s="11" t="s">
        <v>1602</v>
      </c>
      <c r="D121" s="11">
        <v>2023</v>
      </c>
      <c r="E121" s="11" t="s">
        <v>20</v>
      </c>
      <c r="F121" s="11" t="s">
        <v>1562</v>
      </c>
      <c r="G121" s="11">
        <v>80</v>
      </c>
      <c r="H121" s="11">
        <v>84.1</v>
      </c>
      <c r="I121" s="11">
        <v>70</v>
      </c>
      <c r="J121" s="11">
        <v>60.5</v>
      </c>
      <c r="K121" s="11">
        <f t="shared" si="9"/>
        <v>80.895</v>
      </c>
      <c r="L121" s="13">
        <v>3.41</v>
      </c>
      <c r="M121" s="11">
        <v>0</v>
      </c>
      <c r="N121" s="5">
        <v>292</v>
      </c>
      <c r="O121" s="5">
        <f t="shared" si="7"/>
        <v>99</v>
      </c>
      <c r="P121" s="14">
        <f t="shared" si="5"/>
        <v>0.339041095890411</v>
      </c>
      <c r="Q121" s="5">
        <f t="shared" si="8"/>
        <v>131</v>
      </c>
      <c r="R121" s="15">
        <f t="shared" si="6"/>
        <v>0.448630136986301</v>
      </c>
    </row>
    <row r="122" spans="1:18">
      <c r="A122" s="11">
        <v>22</v>
      </c>
      <c r="B122" s="12" t="s">
        <v>1603</v>
      </c>
      <c r="C122" s="11" t="s">
        <v>1604</v>
      </c>
      <c r="D122" s="11">
        <v>2023</v>
      </c>
      <c r="E122" s="11" t="s">
        <v>20</v>
      </c>
      <c r="F122" s="11" t="s">
        <v>1562</v>
      </c>
      <c r="G122" s="11">
        <v>80</v>
      </c>
      <c r="H122" s="11">
        <v>83.6</v>
      </c>
      <c r="I122" s="11">
        <v>71.5</v>
      </c>
      <c r="J122" s="11">
        <v>60.5</v>
      </c>
      <c r="K122" s="11">
        <f t="shared" si="9"/>
        <v>80.695</v>
      </c>
      <c r="L122" s="13">
        <v>3.36</v>
      </c>
      <c r="M122" s="11">
        <v>0</v>
      </c>
      <c r="N122" s="5">
        <v>292</v>
      </c>
      <c r="O122" s="5">
        <f t="shared" si="7"/>
        <v>108</v>
      </c>
      <c r="P122" s="14">
        <f t="shared" si="5"/>
        <v>0.36986301369863</v>
      </c>
      <c r="Q122" s="5">
        <f t="shared" si="8"/>
        <v>137</v>
      </c>
      <c r="R122" s="15">
        <f t="shared" si="6"/>
        <v>0.469178082191781</v>
      </c>
    </row>
    <row r="123" spans="1:18">
      <c r="A123" s="11">
        <v>23</v>
      </c>
      <c r="B123" s="12" t="s">
        <v>1605</v>
      </c>
      <c r="C123" s="11" t="s">
        <v>1606</v>
      </c>
      <c r="D123" s="11">
        <v>2023</v>
      </c>
      <c r="E123" s="11" t="s">
        <v>20</v>
      </c>
      <c r="F123" s="11" t="s">
        <v>1562</v>
      </c>
      <c r="G123" s="11">
        <v>80</v>
      </c>
      <c r="H123" s="11">
        <v>83.3</v>
      </c>
      <c r="I123" s="11">
        <v>70</v>
      </c>
      <c r="J123" s="11">
        <v>61</v>
      </c>
      <c r="K123" s="11">
        <f t="shared" si="9"/>
        <v>80.36</v>
      </c>
      <c r="L123" s="13">
        <v>3.33</v>
      </c>
      <c r="M123" s="11">
        <v>0</v>
      </c>
      <c r="N123" s="5">
        <v>292</v>
      </c>
      <c r="O123" s="5">
        <f t="shared" si="7"/>
        <v>116</v>
      </c>
      <c r="P123" s="14">
        <f t="shared" si="5"/>
        <v>0.397260273972603</v>
      </c>
      <c r="Q123" s="5">
        <f t="shared" si="8"/>
        <v>149</v>
      </c>
      <c r="R123" s="15">
        <f t="shared" si="6"/>
        <v>0.51027397260274</v>
      </c>
    </row>
    <row r="124" spans="1:18">
      <c r="A124" s="11">
        <v>24</v>
      </c>
      <c r="B124" s="12" t="s">
        <v>1607</v>
      </c>
      <c r="C124" s="11" t="s">
        <v>1608</v>
      </c>
      <c r="D124" s="11">
        <v>2023</v>
      </c>
      <c r="E124" s="11" t="s">
        <v>20</v>
      </c>
      <c r="F124" s="11" t="s">
        <v>1562</v>
      </c>
      <c r="G124" s="11">
        <v>81</v>
      </c>
      <c r="H124" s="11">
        <v>82.5</v>
      </c>
      <c r="I124" s="11">
        <v>70</v>
      </c>
      <c r="J124" s="11">
        <v>61.5</v>
      </c>
      <c r="K124" s="11">
        <f t="shared" si="9"/>
        <v>79.975</v>
      </c>
      <c r="L124" s="13">
        <v>3.25</v>
      </c>
      <c r="M124" s="11">
        <v>0</v>
      </c>
      <c r="N124" s="5">
        <v>292</v>
      </c>
      <c r="O124" s="5">
        <f t="shared" si="7"/>
        <v>137</v>
      </c>
      <c r="P124" s="14">
        <f t="shared" si="5"/>
        <v>0.469178082191781</v>
      </c>
      <c r="Q124" s="5">
        <f t="shared" si="8"/>
        <v>157</v>
      </c>
      <c r="R124" s="15">
        <f t="shared" si="6"/>
        <v>0.537671232876712</v>
      </c>
    </row>
    <row r="125" spans="1:18">
      <c r="A125" s="11">
        <v>25</v>
      </c>
      <c r="B125" s="12" t="s">
        <v>1609</v>
      </c>
      <c r="C125" s="11" t="s">
        <v>1610</v>
      </c>
      <c r="D125" s="11">
        <v>2023</v>
      </c>
      <c r="E125" s="11" t="s">
        <v>20</v>
      </c>
      <c r="F125" s="11" t="s">
        <v>1562</v>
      </c>
      <c r="G125" s="11">
        <v>87</v>
      </c>
      <c r="H125" s="11">
        <v>81</v>
      </c>
      <c r="I125" s="11">
        <v>71.5</v>
      </c>
      <c r="J125" s="11">
        <v>60</v>
      </c>
      <c r="K125" s="11">
        <f t="shared" si="9"/>
        <v>79.9</v>
      </c>
      <c r="L125" s="13">
        <v>3.1</v>
      </c>
      <c r="M125" s="11">
        <v>0</v>
      </c>
      <c r="N125" s="5">
        <v>292</v>
      </c>
      <c r="O125" s="5">
        <f t="shared" si="7"/>
        <v>159</v>
      </c>
      <c r="P125" s="14">
        <f t="shared" si="5"/>
        <v>0.544520547945205</v>
      </c>
      <c r="Q125" s="5">
        <f t="shared" si="8"/>
        <v>159</v>
      </c>
      <c r="R125" s="15">
        <f t="shared" si="6"/>
        <v>0.544520547945205</v>
      </c>
    </row>
    <row r="126" spans="1:18">
      <c r="A126" s="11">
        <v>26</v>
      </c>
      <c r="B126" s="12" t="s">
        <v>1611</v>
      </c>
      <c r="C126" s="11" t="s">
        <v>1612</v>
      </c>
      <c r="D126" s="11">
        <v>2023</v>
      </c>
      <c r="E126" s="11" t="s">
        <v>20</v>
      </c>
      <c r="F126" s="11" t="s">
        <v>1562</v>
      </c>
      <c r="G126" s="11">
        <v>91</v>
      </c>
      <c r="H126" s="11">
        <v>79.6</v>
      </c>
      <c r="I126" s="11">
        <v>74</v>
      </c>
      <c r="J126" s="11">
        <v>62</v>
      </c>
      <c r="K126" s="11">
        <f t="shared" si="9"/>
        <v>79.87</v>
      </c>
      <c r="L126" s="13">
        <v>2.96</v>
      </c>
      <c r="M126" s="11">
        <v>0</v>
      </c>
      <c r="N126" s="5">
        <v>292</v>
      </c>
      <c r="O126" s="5">
        <f t="shared" si="7"/>
        <v>194</v>
      </c>
      <c r="P126" s="14">
        <f t="shared" si="5"/>
        <v>0.664383561643836</v>
      </c>
      <c r="Q126" s="5">
        <f t="shared" si="8"/>
        <v>160</v>
      </c>
      <c r="R126" s="15">
        <f t="shared" si="6"/>
        <v>0.547945205479452</v>
      </c>
    </row>
    <row r="127" spans="1:18">
      <c r="A127" s="11">
        <v>27</v>
      </c>
      <c r="B127" s="12" t="s">
        <v>1613</v>
      </c>
      <c r="C127" s="11" t="s">
        <v>1614</v>
      </c>
      <c r="D127" s="11">
        <v>2023</v>
      </c>
      <c r="E127" s="11" t="s">
        <v>20</v>
      </c>
      <c r="F127" s="11" t="s">
        <v>1562</v>
      </c>
      <c r="G127" s="11">
        <v>80</v>
      </c>
      <c r="H127" s="11">
        <v>82.6</v>
      </c>
      <c r="I127" s="11">
        <v>70</v>
      </c>
      <c r="J127" s="11">
        <v>60.5</v>
      </c>
      <c r="K127" s="11">
        <f t="shared" si="9"/>
        <v>79.845</v>
      </c>
      <c r="L127" s="13">
        <v>3.26</v>
      </c>
      <c r="M127" s="11">
        <v>0</v>
      </c>
      <c r="N127" s="5">
        <v>292</v>
      </c>
      <c r="O127" s="5">
        <f t="shared" si="7"/>
        <v>135</v>
      </c>
      <c r="P127" s="14">
        <f t="shared" si="5"/>
        <v>0.462328767123288</v>
      </c>
      <c r="Q127" s="5">
        <f t="shared" si="8"/>
        <v>162</v>
      </c>
      <c r="R127" s="15">
        <f t="shared" si="6"/>
        <v>0.554794520547945</v>
      </c>
    </row>
    <row r="128" spans="1:18">
      <c r="A128" s="11">
        <v>28</v>
      </c>
      <c r="B128" s="12" t="s">
        <v>1615</v>
      </c>
      <c r="C128" s="11" t="s">
        <v>1616</v>
      </c>
      <c r="D128" s="11">
        <v>2023</v>
      </c>
      <c r="E128" s="11" t="s">
        <v>20</v>
      </c>
      <c r="F128" s="11" t="s">
        <v>1562</v>
      </c>
      <c r="G128" s="11">
        <v>80</v>
      </c>
      <c r="H128" s="11">
        <v>82.4</v>
      </c>
      <c r="I128" s="11">
        <v>70</v>
      </c>
      <c r="J128" s="11">
        <v>60</v>
      </c>
      <c r="K128" s="11">
        <f t="shared" si="9"/>
        <v>79.68</v>
      </c>
      <c r="L128" s="13">
        <v>3.24</v>
      </c>
      <c r="M128" s="11">
        <v>0</v>
      </c>
      <c r="N128" s="5">
        <v>292</v>
      </c>
      <c r="O128" s="5">
        <f t="shared" si="7"/>
        <v>139</v>
      </c>
      <c r="P128" s="14">
        <f t="shared" si="5"/>
        <v>0.476027397260274</v>
      </c>
      <c r="Q128" s="5">
        <f t="shared" si="8"/>
        <v>165</v>
      </c>
      <c r="R128" s="15">
        <f t="shared" si="6"/>
        <v>0.565068493150685</v>
      </c>
    </row>
    <row r="129" spans="1:18">
      <c r="A129" s="11">
        <v>29</v>
      </c>
      <c r="B129" s="12" t="s">
        <v>1617</v>
      </c>
      <c r="C129" s="11" t="s">
        <v>1618</v>
      </c>
      <c r="D129" s="11">
        <v>2023</v>
      </c>
      <c r="E129" s="11" t="s">
        <v>20</v>
      </c>
      <c r="F129" s="11" t="s">
        <v>1562</v>
      </c>
      <c r="G129" s="11">
        <v>82</v>
      </c>
      <c r="H129" s="11">
        <v>81.9</v>
      </c>
      <c r="I129" s="11">
        <v>70</v>
      </c>
      <c r="J129" s="11">
        <v>60.5</v>
      </c>
      <c r="K129" s="11">
        <f t="shared" si="9"/>
        <v>79.655</v>
      </c>
      <c r="L129" s="13">
        <v>3.19</v>
      </c>
      <c r="M129" s="11">
        <v>0</v>
      </c>
      <c r="N129" s="5">
        <v>292</v>
      </c>
      <c r="O129" s="5">
        <f t="shared" si="7"/>
        <v>149</v>
      </c>
      <c r="P129" s="14">
        <f t="shared" si="5"/>
        <v>0.51027397260274</v>
      </c>
      <c r="Q129" s="5">
        <f t="shared" si="8"/>
        <v>166</v>
      </c>
      <c r="R129" s="15">
        <f t="shared" si="6"/>
        <v>0.568493150684932</v>
      </c>
    </row>
    <row r="130" spans="1:18">
      <c r="A130" s="11">
        <v>30</v>
      </c>
      <c r="B130" s="12" t="s">
        <v>1619</v>
      </c>
      <c r="C130" s="11" t="s">
        <v>1620</v>
      </c>
      <c r="D130" s="11">
        <v>2023</v>
      </c>
      <c r="E130" s="11" t="s">
        <v>20</v>
      </c>
      <c r="F130" s="11" t="s">
        <v>1562</v>
      </c>
      <c r="G130" s="11">
        <v>80</v>
      </c>
      <c r="H130" s="11">
        <v>81.8</v>
      </c>
      <c r="I130" s="11">
        <v>73</v>
      </c>
      <c r="J130" s="11">
        <v>60</v>
      </c>
      <c r="K130" s="11">
        <f t="shared" si="9"/>
        <v>79.56</v>
      </c>
      <c r="L130" s="13">
        <v>3.18</v>
      </c>
      <c r="M130" s="11">
        <v>0</v>
      </c>
      <c r="N130" s="5">
        <v>292</v>
      </c>
      <c r="O130" s="5">
        <f t="shared" si="7"/>
        <v>151</v>
      </c>
      <c r="P130" s="14">
        <f t="shared" ref="P130:P193" si="10">O130/N130</f>
        <v>0.517123287671233</v>
      </c>
      <c r="Q130" s="5">
        <f t="shared" si="8"/>
        <v>170</v>
      </c>
      <c r="R130" s="15">
        <f t="shared" ref="R130:R193" si="11">Q130/N130</f>
        <v>0.582191780821918</v>
      </c>
    </row>
    <row r="131" spans="1:18">
      <c r="A131" s="11">
        <v>31</v>
      </c>
      <c r="B131" s="12" t="s">
        <v>1621</v>
      </c>
      <c r="C131" s="11" t="s">
        <v>1622</v>
      </c>
      <c r="D131" s="11">
        <v>2023</v>
      </c>
      <c r="E131" s="11" t="s">
        <v>20</v>
      </c>
      <c r="F131" s="11" t="s">
        <v>1562</v>
      </c>
      <c r="G131" s="11">
        <v>80</v>
      </c>
      <c r="H131" s="11">
        <v>82.2</v>
      </c>
      <c r="I131" s="11">
        <v>70</v>
      </c>
      <c r="J131" s="11">
        <v>60</v>
      </c>
      <c r="K131" s="11">
        <f t="shared" si="9"/>
        <v>79.54</v>
      </c>
      <c r="L131" s="13">
        <v>3.22</v>
      </c>
      <c r="M131" s="11">
        <v>0</v>
      </c>
      <c r="N131" s="5">
        <v>292</v>
      </c>
      <c r="O131" s="5">
        <f t="shared" si="7"/>
        <v>141</v>
      </c>
      <c r="P131" s="14">
        <f t="shared" si="10"/>
        <v>0.482876712328767</v>
      </c>
      <c r="Q131" s="5">
        <f t="shared" si="8"/>
        <v>172</v>
      </c>
      <c r="R131" s="15">
        <f t="shared" si="11"/>
        <v>0.589041095890411</v>
      </c>
    </row>
    <row r="132" spans="1:18">
      <c r="A132" s="11">
        <v>32</v>
      </c>
      <c r="B132" s="12" t="s">
        <v>1623</v>
      </c>
      <c r="C132" s="11" t="s">
        <v>1624</v>
      </c>
      <c r="D132" s="11">
        <v>2023</v>
      </c>
      <c r="E132" s="11" t="s">
        <v>20</v>
      </c>
      <c r="F132" s="11" t="s">
        <v>1562</v>
      </c>
      <c r="G132" s="11">
        <v>82</v>
      </c>
      <c r="H132" s="11">
        <v>80.5</v>
      </c>
      <c r="I132" s="11">
        <v>70</v>
      </c>
      <c r="J132" s="11">
        <v>60</v>
      </c>
      <c r="K132" s="11">
        <f t="shared" si="9"/>
        <v>78.65</v>
      </c>
      <c r="L132" s="13">
        <v>3.05</v>
      </c>
      <c r="M132" s="11">
        <v>0</v>
      </c>
      <c r="N132" s="5">
        <v>292</v>
      </c>
      <c r="O132" s="5">
        <f t="shared" ref="O132:O195" si="12">RANK(L132,$L$2:$L$300)</f>
        <v>174</v>
      </c>
      <c r="P132" s="14">
        <f t="shared" si="10"/>
        <v>0.595890410958904</v>
      </c>
      <c r="Q132" s="5">
        <f t="shared" ref="Q132:Q195" si="13">RANK(K132,$K$2:$K$300)</f>
        <v>191</v>
      </c>
      <c r="R132" s="15">
        <f t="shared" si="11"/>
        <v>0.654109589041096</v>
      </c>
    </row>
    <row r="133" spans="1:18">
      <c r="A133" s="11">
        <v>33</v>
      </c>
      <c r="B133" s="12" t="s">
        <v>1625</v>
      </c>
      <c r="C133" s="11" t="s">
        <v>1626</v>
      </c>
      <c r="D133" s="11">
        <v>2023</v>
      </c>
      <c r="E133" s="11" t="s">
        <v>20</v>
      </c>
      <c r="F133" s="11" t="s">
        <v>1562</v>
      </c>
      <c r="G133" s="11">
        <v>82</v>
      </c>
      <c r="H133" s="11">
        <v>80.1</v>
      </c>
      <c r="I133" s="11">
        <v>72</v>
      </c>
      <c r="J133" s="11">
        <v>61</v>
      </c>
      <c r="K133" s="11">
        <f t="shared" si="9"/>
        <v>78.62</v>
      </c>
      <c r="L133" s="13">
        <v>3.01</v>
      </c>
      <c r="M133" s="11">
        <v>0</v>
      </c>
      <c r="N133" s="5">
        <v>292</v>
      </c>
      <c r="O133" s="5">
        <f t="shared" si="12"/>
        <v>184</v>
      </c>
      <c r="P133" s="14">
        <f t="shared" si="10"/>
        <v>0.63013698630137</v>
      </c>
      <c r="Q133" s="5">
        <f t="shared" si="13"/>
        <v>194</v>
      </c>
      <c r="R133" s="15">
        <f t="shared" si="11"/>
        <v>0.664383561643836</v>
      </c>
    </row>
    <row r="134" spans="1:18">
      <c r="A134" s="11">
        <v>34</v>
      </c>
      <c r="B134" s="12" t="s">
        <v>1627</v>
      </c>
      <c r="C134" s="11" t="s">
        <v>1628</v>
      </c>
      <c r="D134" s="11">
        <v>2023</v>
      </c>
      <c r="E134" s="11" t="s">
        <v>20</v>
      </c>
      <c r="F134" s="11" t="s">
        <v>1562</v>
      </c>
      <c r="G134" s="11">
        <v>83</v>
      </c>
      <c r="H134" s="11">
        <v>80.1</v>
      </c>
      <c r="I134" s="11">
        <v>70</v>
      </c>
      <c r="J134" s="11">
        <v>60</v>
      </c>
      <c r="K134" s="11">
        <f t="shared" si="9"/>
        <v>78.52</v>
      </c>
      <c r="L134" s="13">
        <v>3.01</v>
      </c>
      <c r="M134" s="11">
        <v>0</v>
      </c>
      <c r="N134" s="5">
        <v>292</v>
      </c>
      <c r="O134" s="5">
        <f t="shared" si="12"/>
        <v>184</v>
      </c>
      <c r="P134" s="14">
        <f t="shared" si="10"/>
        <v>0.63013698630137</v>
      </c>
      <c r="Q134" s="5">
        <f t="shared" si="13"/>
        <v>199</v>
      </c>
      <c r="R134" s="15">
        <f t="shared" si="11"/>
        <v>0.681506849315068</v>
      </c>
    </row>
    <row r="135" spans="1:18">
      <c r="A135" s="11">
        <v>35</v>
      </c>
      <c r="B135" s="12" t="s">
        <v>1629</v>
      </c>
      <c r="C135" s="11" t="s">
        <v>1630</v>
      </c>
      <c r="D135" s="11">
        <v>2023</v>
      </c>
      <c r="E135" s="11" t="s">
        <v>20</v>
      </c>
      <c r="F135" s="11" t="s">
        <v>1562</v>
      </c>
      <c r="G135" s="11">
        <v>82</v>
      </c>
      <c r="H135" s="11">
        <v>79.4</v>
      </c>
      <c r="I135" s="11">
        <v>70</v>
      </c>
      <c r="J135" s="11">
        <v>60</v>
      </c>
      <c r="K135" s="11">
        <f t="shared" si="9"/>
        <v>77.88</v>
      </c>
      <c r="L135" s="13">
        <v>2.94</v>
      </c>
      <c r="M135" s="11">
        <v>0</v>
      </c>
      <c r="N135" s="5">
        <v>292</v>
      </c>
      <c r="O135" s="5">
        <f t="shared" si="12"/>
        <v>197</v>
      </c>
      <c r="P135" s="14">
        <f t="shared" si="10"/>
        <v>0.674657534246575</v>
      </c>
      <c r="Q135" s="5">
        <f t="shared" si="13"/>
        <v>220</v>
      </c>
      <c r="R135" s="15">
        <f t="shared" si="11"/>
        <v>0.753424657534247</v>
      </c>
    </row>
    <row r="136" spans="1:18">
      <c r="A136" s="11">
        <v>36</v>
      </c>
      <c r="B136" s="12" t="s">
        <v>1631</v>
      </c>
      <c r="C136" s="11" t="s">
        <v>1632</v>
      </c>
      <c r="D136" s="11">
        <v>2023</v>
      </c>
      <c r="E136" s="11" t="s">
        <v>20</v>
      </c>
      <c r="F136" s="11" t="s">
        <v>1562</v>
      </c>
      <c r="G136" s="11">
        <v>80</v>
      </c>
      <c r="H136" s="11">
        <v>79.4</v>
      </c>
      <c r="I136" s="11">
        <v>70</v>
      </c>
      <c r="J136" s="11">
        <v>60</v>
      </c>
      <c r="K136" s="11">
        <f t="shared" si="9"/>
        <v>77.58</v>
      </c>
      <c r="L136" s="13">
        <v>2.94</v>
      </c>
      <c r="M136" s="11">
        <v>0</v>
      </c>
      <c r="N136" s="5">
        <v>292</v>
      </c>
      <c r="O136" s="5">
        <f t="shared" si="12"/>
        <v>197</v>
      </c>
      <c r="P136" s="14">
        <f t="shared" si="10"/>
        <v>0.674657534246575</v>
      </c>
      <c r="Q136" s="5">
        <f t="shared" si="13"/>
        <v>226</v>
      </c>
      <c r="R136" s="15">
        <f t="shared" si="11"/>
        <v>0.773972602739726</v>
      </c>
    </row>
    <row r="137" spans="1:18">
      <c r="A137" s="11">
        <v>37</v>
      </c>
      <c r="B137" s="12" t="s">
        <v>1633</v>
      </c>
      <c r="C137" s="11" t="s">
        <v>1634</v>
      </c>
      <c r="D137" s="11">
        <v>2023</v>
      </c>
      <c r="E137" s="11" t="s">
        <v>20</v>
      </c>
      <c r="F137" s="11" t="s">
        <v>1562</v>
      </c>
      <c r="G137" s="11">
        <v>80</v>
      </c>
      <c r="H137" s="11">
        <v>78.9</v>
      </c>
      <c r="I137" s="11">
        <v>70</v>
      </c>
      <c r="J137" s="11">
        <v>60</v>
      </c>
      <c r="K137" s="11">
        <f t="shared" si="9"/>
        <v>77.23</v>
      </c>
      <c r="L137" s="13">
        <v>2.89</v>
      </c>
      <c r="M137" s="11">
        <v>0</v>
      </c>
      <c r="N137" s="5">
        <v>292</v>
      </c>
      <c r="O137" s="5">
        <f t="shared" si="12"/>
        <v>206</v>
      </c>
      <c r="P137" s="14">
        <f t="shared" si="10"/>
        <v>0.705479452054795</v>
      </c>
      <c r="Q137" s="5">
        <f t="shared" si="13"/>
        <v>232</v>
      </c>
      <c r="R137" s="15">
        <f t="shared" si="11"/>
        <v>0.794520547945205</v>
      </c>
    </row>
    <row r="138" spans="1:18">
      <c r="A138" s="11">
        <v>38</v>
      </c>
      <c r="B138" s="12" t="s">
        <v>1635</v>
      </c>
      <c r="C138" s="11" t="s">
        <v>1636</v>
      </c>
      <c r="D138" s="11">
        <v>2023</v>
      </c>
      <c r="E138" s="11" t="s">
        <v>20</v>
      </c>
      <c r="F138" s="11" t="s">
        <v>1562</v>
      </c>
      <c r="G138" s="11">
        <v>81</v>
      </c>
      <c r="H138" s="11">
        <v>78.3</v>
      </c>
      <c r="I138" s="11">
        <v>70</v>
      </c>
      <c r="J138" s="11">
        <v>60</v>
      </c>
      <c r="K138" s="11">
        <f t="shared" si="9"/>
        <v>76.96</v>
      </c>
      <c r="L138" s="13">
        <v>2.83</v>
      </c>
      <c r="M138" s="11">
        <v>0</v>
      </c>
      <c r="N138" s="5">
        <v>292</v>
      </c>
      <c r="O138" s="5">
        <f t="shared" si="12"/>
        <v>217</v>
      </c>
      <c r="P138" s="14">
        <f t="shared" si="10"/>
        <v>0.743150684931507</v>
      </c>
      <c r="Q138" s="5">
        <f t="shared" si="13"/>
        <v>237</v>
      </c>
      <c r="R138" s="15">
        <f t="shared" si="11"/>
        <v>0.811643835616438</v>
      </c>
    </row>
    <row r="139" spans="1:18">
      <c r="A139" s="11">
        <v>39</v>
      </c>
      <c r="B139" s="12" t="s">
        <v>1637</v>
      </c>
      <c r="C139" s="11" t="s">
        <v>1638</v>
      </c>
      <c r="D139" s="11">
        <v>2023</v>
      </c>
      <c r="E139" s="11" t="s">
        <v>20</v>
      </c>
      <c r="F139" s="11" t="s">
        <v>1562</v>
      </c>
      <c r="G139" s="11">
        <v>81</v>
      </c>
      <c r="H139" s="11">
        <v>78.2</v>
      </c>
      <c r="I139" s="11">
        <v>70</v>
      </c>
      <c r="J139" s="11">
        <v>60</v>
      </c>
      <c r="K139" s="11">
        <f t="shared" si="9"/>
        <v>76.89</v>
      </c>
      <c r="L139" s="13">
        <v>2.82</v>
      </c>
      <c r="M139" s="11">
        <v>0</v>
      </c>
      <c r="N139" s="5">
        <v>292</v>
      </c>
      <c r="O139" s="5">
        <f t="shared" si="12"/>
        <v>220</v>
      </c>
      <c r="P139" s="14">
        <f t="shared" si="10"/>
        <v>0.753424657534247</v>
      </c>
      <c r="Q139" s="5">
        <f t="shared" si="13"/>
        <v>240</v>
      </c>
      <c r="R139" s="15">
        <f t="shared" si="11"/>
        <v>0.821917808219178</v>
      </c>
    </row>
    <row r="140" spans="1:18">
      <c r="A140" s="11">
        <v>40</v>
      </c>
      <c r="B140" s="12" t="s">
        <v>1639</v>
      </c>
      <c r="C140" s="11" t="s">
        <v>1640</v>
      </c>
      <c r="D140" s="11">
        <v>2023</v>
      </c>
      <c r="E140" s="11" t="s">
        <v>20</v>
      </c>
      <c r="F140" s="11" t="s">
        <v>1562</v>
      </c>
      <c r="G140" s="11">
        <v>81</v>
      </c>
      <c r="H140" s="11">
        <v>78</v>
      </c>
      <c r="I140" s="11">
        <v>71</v>
      </c>
      <c r="J140" s="11">
        <v>60.5</v>
      </c>
      <c r="K140" s="11">
        <f t="shared" si="9"/>
        <v>76.875</v>
      </c>
      <c r="L140" s="13">
        <v>2.8</v>
      </c>
      <c r="M140" s="11">
        <v>0</v>
      </c>
      <c r="N140" s="5">
        <v>292</v>
      </c>
      <c r="O140" s="5">
        <f t="shared" si="12"/>
        <v>223</v>
      </c>
      <c r="P140" s="14">
        <f t="shared" si="10"/>
        <v>0.763698630136986</v>
      </c>
      <c r="Q140" s="5">
        <f t="shared" si="13"/>
        <v>241</v>
      </c>
      <c r="R140" s="15">
        <f t="shared" si="11"/>
        <v>0.825342465753425</v>
      </c>
    </row>
    <row r="141" spans="1:18">
      <c r="A141" s="11">
        <v>41</v>
      </c>
      <c r="B141" s="12" t="s">
        <v>1641</v>
      </c>
      <c r="C141" s="11" t="s">
        <v>1642</v>
      </c>
      <c r="D141" s="11">
        <v>2023</v>
      </c>
      <c r="E141" s="11" t="s">
        <v>20</v>
      </c>
      <c r="F141" s="11" t="s">
        <v>1562</v>
      </c>
      <c r="G141" s="11">
        <v>80</v>
      </c>
      <c r="H141" s="11">
        <v>77.3</v>
      </c>
      <c r="I141" s="11">
        <v>70</v>
      </c>
      <c r="J141" s="11">
        <v>60.5</v>
      </c>
      <c r="K141" s="11">
        <f t="shared" si="9"/>
        <v>76.135</v>
      </c>
      <c r="L141" s="13">
        <v>2.73</v>
      </c>
      <c r="M141" s="11">
        <v>0</v>
      </c>
      <c r="N141" s="5">
        <v>292</v>
      </c>
      <c r="O141" s="5">
        <f t="shared" si="12"/>
        <v>235</v>
      </c>
      <c r="P141" s="14">
        <f t="shared" si="10"/>
        <v>0.804794520547945</v>
      </c>
      <c r="Q141" s="5">
        <f t="shared" si="13"/>
        <v>255</v>
      </c>
      <c r="R141" s="15">
        <f t="shared" si="11"/>
        <v>0.873287671232877</v>
      </c>
    </row>
    <row r="142" spans="1:18">
      <c r="A142" s="11">
        <v>42</v>
      </c>
      <c r="B142" s="12" t="s">
        <v>1643</v>
      </c>
      <c r="C142" s="11" t="s">
        <v>1644</v>
      </c>
      <c r="D142" s="11">
        <v>2023</v>
      </c>
      <c r="E142" s="11" t="s">
        <v>20</v>
      </c>
      <c r="F142" s="11" t="s">
        <v>1562</v>
      </c>
      <c r="G142" s="11">
        <v>80</v>
      </c>
      <c r="H142" s="11">
        <v>76.3</v>
      </c>
      <c r="I142" s="11">
        <v>70</v>
      </c>
      <c r="J142" s="11">
        <v>60</v>
      </c>
      <c r="K142" s="11">
        <f t="shared" si="9"/>
        <v>75.41</v>
      </c>
      <c r="L142" s="13">
        <v>2.63</v>
      </c>
      <c r="M142" s="11">
        <v>0</v>
      </c>
      <c r="N142" s="5">
        <v>292</v>
      </c>
      <c r="O142" s="5">
        <f t="shared" si="12"/>
        <v>248</v>
      </c>
      <c r="P142" s="14">
        <f t="shared" si="10"/>
        <v>0.849315068493151</v>
      </c>
      <c r="Q142" s="5">
        <f t="shared" si="13"/>
        <v>268</v>
      </c>
      <c r="R142" s="15">
        <f t="shared" si="11"/>
        <v>0.917808219178082</v>
      </c>
    </row>
    <row r="143" spans="1:18">
      <c r="A143" s="11">
        <v>43</v>
      </c>
      <c r="B143" s="12" t="s">
        <v>1645</v>
      </c>
      <c r="C143" s="11" t="s">
        <v>1646</v>
      </c>
      <c r="D143" s="11">
        <v>2023</v>
      </c>
      <c r="E143" s="11" t="s">
        <v>20</v>
      </c>
      <c r="F143" s="11" t="s">
        <v>1562</v>
      </c>
      <c r="G143" s="11">
        <v>80</v>
      </c>
      <c r="H143" s="11">
        <v>76.2</v>
      </c>
      <c r="I143" s="11">
        <v>70</v>
      </c>
      <c r="J143" s="11">
        <v>60.5</v>
      </c>
      <c r="K143" s="11">
        <f t="shared" si="9"/>
        <v>75.365</v>
      </c>
      <c r="L143" s="13">
        <v>2.62</v>
      </c>
      <c r="M143" s="11">
        <v>0</v>
      </c>
      <c r="N143" s="5">
        <v>292</v>
      </c>
      <c r="O143" s="5">
        <f t="shared" si="12"/>
        <v>250</v>
      </c>
      <c r="P143" s="14">
        <f t="shared" si="10"/>
        <v>0.856164383561644</v>
      </c>
      <c r="Q143" s="5">
        <f t="shared" si="13"/>
        <v>270</v>
      </c>
      <c r="R143" s="15">
        <f t="shared" si="11"/>
        <v>0.924657534246575</v>
      </c>
    </row>
    <row r="144" spans="1:18">
      <c r="A144" s="11">
        <v>44</v>
      </c>
      <c r="B144" s="12" t="s">
        <v>1647</v>
      </c>
      <c r="C144" s="11" t="s">
        <v>1648</v>
      </c>
      <c r="D144" s="11">
        <v>2023</v>
      </c>
      <c r="E144" s="11" t="s">
        <v>20</v>
      </c>
      <c r="F144" s="11" t="s">
        <v>1562</v>
      </c>
      <c r="G144" s="11">
        <v>81</v>
      </c>
      <c r="H144" s="11">
        <v>75.4</v>
      </c>
      <c r="I144" s="11">
        <v>70</v>
      </c>
      <c r="J144" s="11">
        <v>60</v>
      </c>
      <c r="K144" s="11">
        <f t="shared" si="9"/>
        <v>74.93</v>
      </c>
      <c r="L144" s="13">
        <v>2.54</v>
      </c>
      <c r="M144" s="11">
        <v>0</v>
      </c>
      <c r="N144" s="5">
        <v>292</v>
      </c>
      <c r="O144" s="5">
        <f t="shared" si="12"/>
        <v>256</v>
      </c>
      <c r="P144" s="14">
        <f t="shared" si="10"/>
        <v>0.876712328767123</v>
      </c>
      <c r="Q144" s="5">
        <f t="shared" si="13"/>
        <v>273</v>
      </c>
      <c r="R144" s="15">
        <f t="shared" si="11"/>
        <v>0.934931506849315</v>
      </c>
    </row>
    <row r="145" spans="1:18">
      <c r="A145" s="11">
        <v>45</v>
      </c>
      <c r="B145" s="12" t="s">
        <v>1649</v>
      </c>
      <c r="C145" s="11" t="s">
        <v>1650</v>
      </c>
      <c r="D145" s="11">
        <v>2023</v>
      </c>
      <c r="E145" s="11" t="s">
        <v>20</v>
      </c>
      <c r="F145" s="11" t="s">
        <v>1562</v>
      </c>
      <c r="G145" s="11">
        <v>86</v>
      </c>
      <c r="H145" s="11">
        <v>73.5</v>
      </c>
      <c r="I145" s="11">
        <v>72</v>
      </c>
      <c r="J145" s="11">
        <v>60</v>
      </c>
      <c r="K145" s="11">
        <f t="shared" si="9"/>
        <v>74.55</v>
      </c>
      <c r="L145" s="13">
        <v>2.35</v>
      </c>
      <c r="M145" s="11">
        <v>0</v>
      </c>
      <c r="N145" s="5">
        <v>292</v>
      </c>
      <c r="O145" s="5">
        <f t="shared" si="12"/>
        <v>266</v>
      </c>
      <c r="P145" s="14">
        <f t="shared" si="10"/>
        <v>0.910958904109589</v>
      </c>
      <c r="Q145" s="5">
        <f t="shared" si="13"/>
        <v>277</v>
      </c>
      <c r="R145" s="15">
        <f t="shared" si="11"/>
        <v>0.948630136986301</v>
      </c>
    </row>
    <row r="146" spans="1:18">
      <c r="A146" s="11">
        <v>46</v>
      </c>
      <c r="B146" s="12" t="s">
        <v>1651</v>
      </c>
      <c r="C146" s="11" t="s">
        <v>1652</v>
      </c>
      <c r="D146" s="11">
        <v>2023</v>
      </c>
      <c r="E146" s="11" t="s">
        <v>20</v>
      </c>
      <c r="F146" s="11" t="s">
        <v>1562</v>
      </c>
      <c r="G146" s="11">
        <v>80</v>
      </c>
      <c r="H146" s="11">
        <v>71.7</v>
      </c>
      <c r="I146" s="11">
        <v>70</v>
      </c>
      <c r="J146" s="11">
        <v>60</v>
      </c>
      <c r="K146" s="11">
        <f t="shared" si="9"/>
        <v>72.19</v>
      </c>
      <c r="L146" s="13">
        <v>2.17</v>
      </c>
      <c r="M146" s="11">
        <v>0</v>
      </c>
      <c r="N146" s="5">
        <v>292</v>
      </c>
      <c r="O146" s="5">
        <f t="shared" si="12"/>
        <v>270</v>
      </c>
      <c r="P146" s="14">
        <f t="shared" si="10"/>
        <v>0.924657534246575</v>
      </c>
      <c r="Q146" s="5">
        <f t="shared" si="13"/>
        <v>288</v>
      </c>
      <c r="R146" s="15">
        <f t="shared" si="11"/>
        <v>0.986301369863014</v>
      </c>
    </row>
    <row r="147" spans="1:18">
      <c r="A147" s="11">
        <v>1</v>
      </c>
      <c r="B147" s="12" t="s">
        <v>1653</v>
      </c>
      <c r="C147" s="11" t="s">
        <v>1654</v>
      </c>
      <c r="D147" s="11">
        <v>2023</v>
      </c>
      <c r="E147" s="11" t="s">
        <v>20</v>
      </c>
      <c r="F147" s="11" t="s">
        <v>1655</v>
      </c>
      <c r="G147" s="11">
        <v>99.5</v>
      </c>
      <c r="H147" s="16">
        <v>91.1</v>
      </c>
      <c r="I147" s="11">
        <v>73.5</v>
      </c>
      <c r="J147" s="11">
        <v>65.5</v>
      </c>
      <c r="K147" s="11">
        <f t="shared" si="9"/>
        <v>89.32</v>
      </c>
      <c r="L147" s="11">
        <v>4.11</v>
      </c>
      <c r="M147" s="11">
        <v>0</v>
      </c>
      <c r="N147" s="5">
        <v>292</v>
      </c>
      <c r="O147" s="5">
        <f t="shared" si="12"/>
        <v>4</v>
      </c>
      <c r="P147" s="14">
        <f t="shared" si="10"/>
        <v>0.0136986301369863</v>
      </c>
      <c r="Q147" s="5">
        <f t="shared" si="13"/>
        <v>3</v>
      </c>
      <c r="R147" s="15">
        <f t="shared" si="11"/>
        <v>0.0102739726027397</v>
      </c>
    </row>
    <row r="148" spans="1:18">
      <c r="A148" s="11">
        <v>2</v>
      </c>
      <c r="B148" s="12" t="s">
        <v>1656</v>
      </c>
      <c r="C148" s="11" t="s">
        <v>1657</v>
      </c>
      <c r="D148" s="11">
        <v>2023</v>
      </c>
      <c r="E148" s="11" t="s">
        <v>20</v>
      </c>
      <c r="F148" s="11" t="s">
        <v>1655</v>
      </c>
      <c r="G148" s="11">
        <v>100</v>
      </c>
      <c r="H148" s="16">
        <v>86.1</v>
      </c>
      <c r="I148" s="11">
        <v>100</v>
      </c>
      <c r="J148" s="11">
        <v>73.5</v>
      </c>
      <c r="K148" s="11">
        <f t="shared" si="9"/>
        <v>88.945</v>
      </c>
      <c r="L148" s="11">
        <v>3.61</v>
      </c>
      <c r="M148" s="11">
        <v>0</v>
      </c>
      <c r="N148" s="5">
        <v>292</v>
      </c>
      <c r="O148" s="5">
        <f t="shared" si="12"/>
        <v>64</v>
      </c>
      <c r="P148" s="14">
        <f t="shared" si="10"/>
        <v>0.219178082191781</v>
      </c>
      <c r="Q148" s="5">
        <f t="shared" si="13"/>
        <v>5</v>
      </c>
      <c r="R148" s="15">
        <f t="shared" si="11"/>
        <v>0.0171232876712329</v>
      </c>
    </row>
    <row r="149" spans="1:18">
      <c r="A149" s="11">
        <v>3</v>
      </c>
      <c r="B149" s="12" t="s">
        <v>1658</v>
      </c>
      <c r="C149" s="11" t="s">
        <v>1659</v>
      </c>
      <c r="D149" s="11">
        <v>2023</v>
      </c>
      <c r="E149" s="11" t="s">
        <v>20</v>
      </c>
      <c r="F149" s="11" t="s">
        <v>1655</v>
      </c>
      <c r="G149" s="11">
        <v>89.5</v>
      </c>
      <c r="H149" s="16">
        <v>88.4</v>
      </c>
      <c r="I149" s="11">
        <v>74.5</v>
      </c>
      <c r="J149" s="11">
        <v>78.5</v>
      </c>
      <c r="K149" s="11">
        <f t="shared" si="9"/>
        <v>86.68</v>
      </c>
      <c r="L149" s="11">
        <v>3.84</v>
      </c>
      <c r="M149" s="11">
        <v>0</v>
      </c>
      <c r="N149" s="5">
        <v>292</v>
      </c>
      <c r="O149" s="5">
        <f t="shared" si="12"/>
        <v>20</v>
      </c>
      <c r="P149" s="14">
        <f t="shared" si="10"/>
        <v>0.0684931506849315</v>
      </c>
      <c r="Q149" s="5">
        <f t="shared" si="13"/>
        <v>24</v>
      </c>
      <c r="R149" s="15">
        <f t="shared" si="11"/>
        <v>0.0821917808219178</v>
      </c>
    </row>
    <row r="150" spans="1:18">
      <c r="A150" s="11">
        <v>4</v>
      </c>
      <c r="B150" s="12" t="s">
        <v>1660</v>
      </c>
      <c r="C150" s="11" t="s">
        <v>1661</v>
      </c>
      <c r="D150" s="11">
        <v>2023</v>
      </c>
      <c r="E150" s="11" t="s">
        <v>20</v>
      </c>
      <c r="F150" s="11" t="s">
        <v>1655</v>
      </c>
      <c r="G150" s="11">
        <v>84</v>
      </c>
      <c r="H150" s="16">
        <v>90.6</v>
      </c>
      <c r="I150" s="11">
        <v>73</v>
      </c>
      <c r="J150" s="11">
        <v>61.5</v>
      </c>
      <c r="K150" s="11">
        <f t="shared" si="9"/>
        <v>86.395</v>
      </c>
      <c r="L150" s="11">
        <v>4.06</v>
      </c>
      <c r="M150" s="11">
        <v>0</v>
      </c>
      <c r="N150" s="5">
        <v>292</v>
      </c>
      <c r="O150" s="5">
        <f t="shared" si="12"/>
        <v>6</v>
      </c>
      <c r="P150" s="14">
        <f t="shared" si="10"/>
        <v>0.0205479452054795</v>
      </c>
      <c r="Q150" s="5">
        <f t="shared" si="13"/>
        <v>25</v>
      </c>
      <c r="R150" s="15">
        <f t="shared" si="11"/>
        <v>0.0856164383561644</v>
      </c>
    </row>
    <row r="151" spans="1:18">
      <c r="A151" s="11">
        <v>5</v>
      </c>
      <c r="B151" s="12" t="s">
        <v>1662</v>
      </c>
      <c r="C151" s="11" t="s">
        <v>1663</v>
      </c>
      <c r="D151" s="11">
        <v>2023</v>
      </c>
      <c r="E151" s="11" t="s">
        <v>20</v>
      </c>
      <c r="F151" s="11" t="s">
        <v>1655</v>
      </c>
      <c r="G151" s="11">
        <v>96.5</v>
      </c>
      <c r="H151" s="16">
        <v>87.4</v>
      </c>
      <c r="I151" s="11">
        <v>71.5</v>
      </c>
      <c r="J151" s="11">
        <v>66.5</v>
      </c>
      <c r="K151" s="11">
        <f t="shared" si="9"/>
        <v>86.13</v>
      </c>
      <c r="L151" s="11">
        <v>3.74</v>
      </c>
      <c r="M151" s="11">
        <v>0</v>
      </c>
      <c r="N151" s="5">
        <v>292</v>
      </c>
      <c r="O151" s="5">
        <f t="shared" si="12"/>
        <v>37</v>
      </c>
      <c r="P151" s="14">
        <f t="shared" si="10"/>
        <v>0.126712328767123</v>
      </c>
      <c r="Q151" s="5">
        <f t="shared" si="13"/>
        <v>28</v>
      </c>
      <c r="R151" s="15">
        <f t="shared" si="11"/>
        <v>0.0958904109589041</v>
      </c>
    </row>
    <row r="152" spans="1:18">
      <c r="A152" s="11">
        <v>6</v>
      </c>
      <c r="B152" s="12" t="s">
        <v>1664</v>
      </c>
      <c r="C152" s="11" t="s">
        <v>1665</v>
      </c>
      <c r="D152" s="11">
        <v>2023</v>
      </c>
      <c r="E152" s="11" t="s">
        <v>20</v>
      </c>
      <c r="F152" s="11" t="s">
        <v>1655</v>
      </c>
      <c r="G152" s="11">
        <v>92.5</v>
      </c>
      <c r="H152" s="16">
        <v>88.1</v>
      </c>
      <c r="I152" s="11">
        <v>72</v>
      </c>
      <c r="J152" s="11">
        <v>65.5</v>
      </c>
      <c r="K152" s="11">
        <f t="shared" si="9"/>
        <v>86.02</v>
      </c>
      <c r="L152" s="11">
        <v>3.81</v>
      </c>
      <c r="M152" s="11">
        <v>0</v>
      </c>
      <c r="N152" s="5">
        <v>292</v>
      </c>
      <c r="O152" s="5">
        <f t="shared" si="12"/>
        <v>24</v>
      </c>
      <c r="P152" s="14">
        <f t="shared" si="10"/>
        <v>0.0821917808219178</v>
      </c>
      <c r="Q152" s="5">
        <f t="shared" si="13"/>
        <v>29</v>
      </c>
      <c r="R152" s="15">
        <f t="shared" si="11"/>
        <v>0.0993150684931507</v>
      </c>
    </row>
    <row r="153" spans="1:18">
      <c r="A153" s="11">
        <v>7</v>
      </c>
      <c r="B153" s="12" t="s">
        <v>1666</v>
      </c>
      <c r="C153" s="11" t="s">
        <v>1667</v>
      </c>
      <c r="D153" s="11">
        <v>2023</v>
      </c>
      <c r="E153" s="11" t="s">
        <v>20</v>
      </c>
      <c r="F153" s="11" t="s">
        <v>1655</v>
      </c>
      <c r="G153" s="11">
        <v>82.5</v>
      </c>
      <c r="H153" s="16">
        <v>90.4</v>
      </c>
      <c r="I153" s="11">
        <v>71</v>
      </c>
      <c r="J153" s="11">
        <v>65</v>
      </c>
      <c r="K153" s="11">
        <f t="shared" si="9"/>
        <v>86.005</v>
      </c>
      <c r="L153" s="11">
        <v>4.04</v>
      </c>
      <c r="M153" s="11">
        <v>0</v>
      </c>
      <c r="N153" s="5">
        <v>292</v>
      </c>
      <c r="O153" s="5">
        <f t="shared" si="12"/>
        <v>9</v>
      </c>
      <c r="P153" s="14">
        <f t="shared" si="10"/>
        <v>0.0308219178082192</v>
      </c>
      <c r="Q153" s="5">
        <f t="shared" si="13"/>
        <v>30</v>
      </c>
      <c r="R153" s="15">
        <f t="shared" si="11"/>
        <v>0.102739726027397</v>
      </c>
    </row>
    <row r="154" spans="1:18">
      <c r="A154" s="11">
        <v>8</v>
      </c>
      <c r="B154" s="12" t="s">
        <v>1668</v>
      </c>
      <c r="C154" s="11" t="s">
        <v>1669</v>
      </c>
      <c r="D154" s="11">
        <v>2023</v>
      </c>
      <c r="E154" s="11" t="s">
        <v>20</v>
      </c>
      <c r="F154" s="11" t="s">
        <v>1655</v>
      </c>
      <c r="G154" s="11">
        <v>85</v>
      </c>
      <c r="H154" s="16">
        <v>89.4</v>
      </c>
      <c r="I154" s="11">
        <v>76</v>
      </c>
      <c r="J154" s="11">
        <v>61</v>
      </c>
      <c r="K154" s="11">
        <f t="shared" si="9"/>
        <v>85.98</v>
      </c>
      <c r="L154" s="11">
        <v>3.94</v>
      </c>
      <c r="M154" s="11">
        <v>0</v>
      </c>
      <c r="N154" s="5">
        <v>292</v>
      </c>
      <c r="O154" s="5">
        <f t="shared" si="12"/>
        <v>13</v>
      </c>
      <c r="P154" s="14">
        <f t="shared" si="10"/>
        <v>0.0445205479452055</v>
      </c>
      <c r="Q154" s="5">
        <f t="shared" si="13"/>
        <v>31</v>
      </c>
      <c r="R154" s="15">
        <f t="shared" si="11"/>
        <v>0.106164383561644</v>
      </c>
    </row>
    <row r="155" spans="1:18">
      <c r="A155" s="11">
        <v>9</v>
      </c>
      <c r="B155" s="12" t="s">
        <v>1670</v>
      </c>
      <c r="C155" s="11" t="s">
        <v>1671</v>
      </c>
      <c r="D155" s="11">
        <v>2023</v>
      </c>
      <c r="E155" s="11" t="s">
        <v>20</v>
      </c>
      <c r="F155" s="11" t="s">
        <v>1655</v>
      </c>
      <c r="G155" s="11">
        <v>93</v>
      </c>
      <c r="H155" s="16">
        <v>87.7</v>
      </c>
      <c r="I155" s="11">
        <v>70.5</v>
      </c>
      <c r="J155" s="11">
        <v>64.5</v>
      </c>
      <c r="K155" s="11">
        <f t="shared" si="9"/>
        <v>85.615</v>
      </c>
      <c r="L155" s="11">
        <v>3.77</v>
      </c>
      <c r="M155" s="11">
        <v>0</v>
      </c>
      <c r="N155" s="5">
        <v>292</v>
      </c>
      <c r="O155" s="5">
        <f t="shared" si="12"/>
        <v>31</v>
      </c>
      <c r="P155" s="14">
        <f t="shared" si="10"/>
        <v>0.106164383561644</v>
      </c>
      <c r="Q155" s="5">
        <f t="shared" si="13"/>
        <v>35</v>
      </c>
      <c r="R155" s="15">
        <f t="shared" si="11"/>
        <v>0.11986301369863</v>
      </c>
    </row>
    <row r="156" spans="1:18">
      <c r="A156" s="11">
        <v>10</v>
      </c>
      <c r="B156" s="12" t="s">
        <v>1672</v>
      </c>
      <c r="C156" s="11" t="s">
        <v>1673</v>
      </c>
      <c r="D156" s="11">
        <v>2023</v>
      </c>
      <c r="E156" s="11" t="s">
        <v>20</v>
      </c>
      <c r="F156" s="11" t="s">
        <v>1655</v>
      </c>
      <c r="G156" s="11">
        <v>94</v>
      </c>
      <c r="H156" s="16">
        <v>87.1</v>
      </c>
      <c r="I156" s="11">
        <v>71.5</v>
      </c>
      <c r="J156" s="11">
        <v>62.5</v>
      </c>
      <c r="K156" s="11">
        <f t="shared" si="9"/>
        <v>85.345</v>
      </c>
      <c r="L156" s="11">
        <v>3.71</v>
      </c>
      <c r="M156" s="11">
        <v>0</v>
      </c>
      <c r="N156" s="5">
        <v>292</v>
      </c>
      <c r="O156" s="5">
        <f t="shared" si="12"/>
        <v>42</v>
      </c>
      <c r="P156" s="14">
        <f t="shared" si="10"/>
        <v>0.143835616438356</v>
      </c>
      <c r="Q156" s="5">
        <f t="shared" si="13"/>
        <v>36</v>
      </c>
      <c r="R156" s="15">
        <f t="shared" si="11"/>
        <v>0.123287671232877</v>
      </c>
    </row>
    <row r="157" spans="1:18">
      <c r="A157" s="11">
        <v>11</v>
      </c>
      <c r="B157" s="12" t="s">
        <v>1674</v>
      </c>
      <c r="C157" s="11" t="s">
        <v>1675</v>
      </c>
      <c r="D157" s="11">
        <v>2023</v>
      </c>
      <c r="E157" s="11" t="s">
        <v>20</v>
      </c>
      <c r="F157" s="11" t="s">
        <v>1655</v>
      </c>
      <c r="G157" s="11">
        <v>91</v>
      </c>
      <c r="H157" s="16">
        <v>87.8</v>
      </c>
      <c r="I157" s="11">
        <v>71.5</v>
      </c>
      <c r="J157" s="11">
        <v>60.5</v>
      </c>
      <c r="K157" s="11">
        <f t="shared" si="9"/>
        <v>85.285</v>
      </c>
      <c r="L157" s="11">
        <v>3.78</v>
      </c>
      <c r="M157" s="11">
        <v>0</v>
      </c>
      <c r="N157" s="5">
        <v>292</v>
      </c>
      <c r="O157" s="5">
        <f t="shared" si="12"/>
        <v>29</v>
      </c>
      <c r="P157" s="14">
        <f t="shared" si="10"/>
        <v>0.0993150684931507</v>
      </c>
      <c r="Q157" s="5">
        <f t="shared" si="13"/>
        <v>37</v>
      </c>
      <c r="R157" s="15">
        <f t="shared" si="11"/>
        <v>0.126712328767123</v>
      </c>
    </row>
    <row r="158" spans="1:18">
      <c r="A158" s="11">
        <v>12</v>
      </c>
      <c r="B158" s="12" t="s">
        <v>1676</v>
      </c>
      <c r="C158" s="11" t="s">
        <v>1677</v>
      </c>
      <c r="D158" s="11">
        <v>2023</v>
      </c>
      <c r="E158" s="11" t="s">
        <v>20</v>
      </c>
      <c r="F158" s="11" t="s">
        <v>1655</v>
      </c>
      <c r="G158" s="11">
        <v>88</v>
      </c>
      <c r="H158" s="16">
        <v>87.5</v>
      </c>
      <c r="I158" s="11">
        <v>71.5</v>
      </c>
      <c r="J158" s="11">
        <v>61.5</v>
      </c>
      <c r="K158" s="11">
        <f t="shared" si="9"/>
        <v>84.675</v>
      </c>
      <c r="L158" s="11">
        <v>3.75</v>
      </c>
      <c r="M158" s="11">
        <v>0</v>
      </c>
      <c r="N158" s="5">
        <v>292</v>
      </c>
      <c r="O158" s="5">
        <f t="shared" si="12"/>
        <v>34</v>
      </c>
      <c r="P158" s="14">
        <f t="shared" si="10"/>
        <v>0.116438356164384</v>
      </c>
      <c r="Q158" s="5">
        <f t="shared" si="13"/>
        <v>41</v>
      </c>
      <c r="R158" s="15">
        <f t="shared" si="11"/>
        <v>0.14041095890411</v>
      </c>
    </row>
    <row r="159" spans="1:18">
      <c r="A159" s="11">
        <v>13</v>
      </c>
      <c r="B159" s="12" t="s">
        <v>1678</v>
      </c>
      <c r="C159" s="11" t="s">
        <v>1679</v>
      </c>
      <c r="D159" s="11">
        <v>2023</v>
      </c>
      <c r="E159" s="11" t="s">
        <v>20</v>
      </c>
      <c r="F159" s="11" t="s">
        <v>1655</v>
      </c>
      <c r="G159" s="11">
        <v>100</v>
      </c>
      <c r="H159" s="16">
        <v>82.2</v>
      </c>
      <c r="I159" s="11">
        <v>76.5</v>
      </c>
      <c r="J159" s="11">
        <v>85.5</v>
      </c>
      <c r="K159" s="11">
        <v>84.465</v>
      </c>
      <c r="L159" s="11">
        <v>3.22</v>
      </c>
      <c r="M159" s="11">
        <v>0</v>
      </c>
      <c r="N159" s="5">
        <v>292</v>
      </c>
      <c r="O159" s="5">
        <f t="shared" si="12"/>
        <v>141</v>
      </c>
      <c r="P159" s="14">
        <f t="shared" si="10"/>
        <v>0.482876712328767</v>
      </c>
      <c r="Q159" s="5">
        <f t="shared" si="13"/>
        <v>45</v>
      </c>
      <c r="R159" s="15">
        <f t="shared" si="11"/>
        <v>0.154109589041096</v>
      </c>
    </row>
    <row r="160" spans="1:18">
      <c r="A160" s="11">
        <v>14</v>
      </c>
      <c r="B160" s="151" t="s">
        <v>1680</v>
      </c>
      <c r="C160" s="11" t="s">
        <v>1681</v>
      </c>
      <c r="D160" s="11">
        <v>2023</v>
      </c>
      <c r="E160" s="11" t="s">
        <v>20</v>
      </c>
      <c r="F160" s="11" t="s">
        <v>1655</v>
      </c>
      <c r="G160" s="11">
        <v>87</v>
      </c>
      <c r="H160" s="16">
        <v>87.2</v>
      </c>
      <c r="I160" s="11">
        <v>72</v>
      </c>
      <c r="J160" s="11">
        <v>60.5</v>
      </c>
      <c r="K160" s="11">
        <f t="shared" ref="K160:K223" si="14">G160*0.15+H160*0.7+I160*0.1+J160*0.05</f>
        <v>84.315</v>
      </c>
      <c r="L160" s="11">
        <v>3.72</v>
      </c>
      <c r="M160" s="11">
        <v>0</v>
      </c>
      <c r="N160" s="5">
        <v>292</v>
      </c>
      <c r="O160" s="5">
        <f t="shared" si="12"/>
        <v>40</v>
      </c>
      <c r="P160" s="14">
        <f t="shared" si="10"/>
        <v>0.136986301369863</v>
      </c>
      <c r="Q160" s="5">
        <f t="shared" si="13"/>
        <v>50</v>
      </c>
      <c r="R160" s="15">
        <f t="shared" si="11"/>
        <v>0.171232876712329</v>
      </c>
    </row>
    <row r="161" spans="1:18">
      <c r="A161" s="11">
        <v>15</v>
      </c>
      <c r="B161" s="12" t="s">
        <v>1682</v>
      </c>
      <c r="C161" s="11" t="s">
        <v>1683</v>
      </c>
      <c r="D161" s="11">
        <v>2023</v>
      </c>
      <c r="E161" s="11" t="s">
        <v>20</v>
      </c>
      <c r="F161" s="11" t="s">
        <v>1655</v>
      </c>
      <c r="G161" s="11">
        <v>88</v>
      </c>
      <c r="H161" s="16">
        <v>87</v>
      </c>
      <c r="I161" s="11">
        <v>71</v>
      </c>
      <c r="J161" s="11">
        <v>60</v>
      </c>
      <c r="K161" s="11">
        <f t="shared" si="14"/>
        <v>84.2</v>
      </c>
      <c r="L161" s="13">
        <v>3.7</v>
      </c>
      <c r="M161" s="11">
        <v>0</v>
      </c>
      <c r="N161" s="5">
        <v>292</v>
      </c>
      <c r="O161" s="5">
        <f t="shared" si="12"/>
        <v>44</v>
      </c>
      <c r="P161" s="14">
        <f t="shared" si="10"/>
        <v>0.150684931506849</v>
      </c>
      <c r="Q161" s="5">
        <f t="shared" si="13"/>
        <v>52</v>
      </c>
      <c r="R161" s="15">
        <f t="shared" si="11"/>
        <v>0.178082191780822</v>
      </c>
    </row>
    <row r="162" spans="1:18">
      <c r="A162" s="11">
        <v>16</v>
      </c>
      <c r="B162" s="12" t="s">
        <v>1684</v>
      </c>
      <c r="C162" s="11" t="s">
        <v>1685</v>
      </c>
      <c r="D162" s="11">
        <v>2023</v>
      </c>
      <c r="E162" s="11" t="s">
        <v>20</v>
      </c>
      <c r="F162" s="11" t="s">
        <v>1655</v>
      </c>
      <c r="G162" s="11">
        <v>82</v>
      </c>
      <c r="H162" s="16">
        <v>87</v>
      </c>
      <c r="I162" s="11">
        <v>73</v>
      </c>
      <c r="J162" s="11">
        <v>62</v>
      </c>
      <c r="K162" s="11">
        <f t="shared" si="14"/>
        <v>83.6</v>
      </c>
      <c r="L162" s="13">
        <v>3.7</v>
      </c>
      <c r="M162" s="11">
        <v>0</v>
      </c>
      <c r="N162" s="5">
        <v>292</v>
      </c>
      <c r="O162" s="5">
        <f t="shared" si="12"/>
        <v>44</v>
      </c>
      <c r="P162" s="14">
        <f t="shared" si="10"/>
        <v>0.150684931506849</v>
      </c>
      <c r="Q162" s="5">
        <f t="shared" si="13"/>
        <v>66</v>
      </c>
      <c r="R162" s="15">
        <f t="shared" si="11"/>
        <v>0.226027397260274</v>
      </c>
    </row>
    <row r="163" spans="1:18">
      <c r="A163" s="11">
        <v>17</v>
      </c>
      <c r="B163" s="12" t="s">
        <v>1686</v>
      </c>
      <c r="C163" s="11" t="s">
        <v>1687</v>
      </c>
      <c r="D163" s="11">
        <v>2023</v>
      </c>
      <c r="E163" s="11" t="s">
        <v>20</v>
      </c>
      <c r="F163" s="11" t="s">
        <v>1655</v>
      </c>
      <c r="G163" s="11">
        <v>83</v>
      </c>
      <c r="H163" s="16">
        <v>87.2</v>
      </c>
      <c r="I163" s="11">
        <v>70.5</v>
      </c>
      <c r="J163" s="11">
        <v>61</v>
      </c>
      <c r="K163" s="11">
        <f t="shared" si="14"/>
        <v>83.59</v>
      </c>
      <c r="L163" s="11">
        <v>3.72</v>
      </c>
      <c r="M163" s="11">
        <v>0</v>
      </c>
      <c r="N163" s="5">
        <v>292</v>
      </c>
      <c r="O163" s="5">
        <f t="shared" si="12"/>
        <v>40</v>
      </c>
      <c r="P163" s="14">
        <f t="shared" si="10"/>
        <v>0.136986301369863</v>
      </c>
      <c r="Q163" s="5">
        <f t="shared" si="13"/>
        <v>68</v>
      </c>
      <c r="R163" s="15">
        <f t="shared" si="11"/>
        <v>0.232876712328767</v>
      </c>
    </row>
    <row r="164" spans="1:18">
      <c r="A164" s="11">
        <v>18</v>
      </c>
      <c r="B164" s="12" t="s">
        <v>1688</v>
      </c>
      <c r="C164" s="11" t="s">
        <v>1689</v>
      </c>
      <c r="D164" s="11">
        <v>2023</v>
      </c>
      <c r="E164" s="11" t="s">
        <v>20</v>
      </c>
      <c r="F164" s="11" t="s">
        <v>1655</v>
      </c>
      <c r="G164" s="11">
        <v>89</v>
      </c>
      <c r="H164" s="16">
        <v>85.4</v>
      </c>
      <c r="I164" s="11">
        <v>71.5</v>
      </c>
      <c r="J164" s="11">
        <v>66</v>
      </c>
      <c r="K164" s="11">
        <f t="shared" si="14"/>
        <v>83.58</v>
      </c>
      <c r="L164" s="11">
        <v>3.54</v>
      </c>
      <c r="M164" s="11">
        <v>0</v>
      </c>
      <c r="N164" s="5">
        <v>292</v>
      </c>
      <c r="O164" s="5">
        <f t="shared" si="12"/>
        <v>76</v>
      </c>
      <c r="P164" s="14">
        <f t="shared" si="10"/>
        <v>0.26027397260274</v>
      </c>
      <c r="Q164" s="5">
        <f t="shared" si="13"/>
        <v>70</v>
      </c>
      <c r="R164" s="15">
        <f t="shared" si="11"/>
        <v>0.23972602739726</v>
      </c>
    </row>
    <row r="165" spans="1:18">
      <c r="A165" s="11">
        <v>19</v>
      </c>
      <c r="B165" s="12" t="s">
        <v>1690</v>
      </c>
      <c r="C165" s="11" t="s">
        <v>1691</v>
      </c>
      <c r="D165" s="11">
        <v>2023</v>
      </c>
      <c r="E165" s="11" t="s">
        <v>20</v>
      </c>
      <c r="F165" s="11" t="s">
        <v>1655</v>
      </c>
      <c r="G165" s="11">
        <v>82</v>
      </c>
      <c r="H165" s="16">
        <v>86.2</v>
      </c>
      <c r="I165" s="11">
        <v>72</v>
      </c>
      <c r="J165" s="11">
        <v>63.5</v>
      </c>
      <c r="K165" s="11">
        <f t="shared" si="14"/>
        <v>83.015</v>
      </c>
      <c r="L165" s="11">
        <v>3.62</v>
      </c>
      <c r="M165" s="11">
        <v>0</v>
      </c>
      <c r="N165" s="5">
        <v>292</v>
      </c>
      <c r="O165" s="5">
        <f t="shared" si="12"/>
        <v>60</v>
      </c>
      <c r="P165" s="14">
        <f t="shared" si="10"/>
        <v>0.205479452054795</v>
      </c>
      <c r="Q165" s="5">
        <f t="shared" si="13"/>
        <v>80</v>
      </c>
      <c r="R165" s="15">
        <f t="shared" si="11"/>
        <v>0.273972602739726</v>
      </c>
    </row>
    <row r="166" spans="1:18">
      <c r="A166" s="11">
        <v>20</v>
      </c>
      <c r="B166" s="12" t="s">
        <v>1692</v>
      </c>
      <c r="C166" s="11" t="s">
        <v>1693</v>
      </c>
      <c r="D166" s="11">
        <v>2023</v>
      </c>
      <c r="E166" s="11" t="s">
        <v>20</v>
      </c>
      <c r="F166" s="11" t="s">
        <v>1655</v>
      </c>
      <c r="G166" s="11">
        <v>80.5</v>
      </c>
      <c r="H166" s="16">
        <v>86.4</v>
      </c>
      <c r="I166" s="11">
        <v>70</v>
      </c>
      <c r="J166" s="11">
        <v>61</v>
      </c>
      <c r="K166" s="11">
        <f t="shared" si="14"/>
        <v>82.605</v>
      </c>
      <c r="L166" s="11">
        <v>3.64</v>
      </c>
      <c r="M166" s="11">
        <v>0</v>
      </c>
      <c r="N166" s="5">
        <v>292</v>
      </c>
      <c r="O166" s="5">
        <f t="shared" si="12"/>
        <v>55</v>
      </c>
      <c r="P166" s="14">
        <f t="shared" si="10"/>
        <v>0.188356164383562</v>
      </c>
      <c r="Q166" s="5">
        <f t="shared" si="13"/>
        <v>90</v>
      </c>
      <c r="R166" s="15">
        <f t="shared" si="11"/>
        <v>0.308219178082192</v>
      </c>
    </row>
    <row r="167" spans="1:18">
      <c r="A167" s="11">
        <v>21</v>
      </c>
      <c r="B167" s="12" t="s">
        <v>1694</v>
      </c>
      <c r="C167" s="11" t="s">
        <v>1695</v>
      </c>
      <c r="D167" s="11">
        <v>2023</v>
      </c>
      <c r="E167" s="11" t="s">
        <v>20</v>
      </c>
      <c r="F167" s="11" t="s">
        <v>1655</v>
      </c>
      <c r="G167" s="11">
        <v>90.5</v>
      </c>
      <c r="H167" s="16">
        <v>81.8</v>
      </c>
      <c r="I167" s="11">
        <v>79</v>
      </c>
      <c r="J167" s="11">
        <v>72</v>
      </c>
      <c r="K167" s="11">
        <f t="shared" si="14"/>
        <v>82.335</v>
      </c>
      <c r="L167" s="11">
        <v>3.18</v>
      </c>
      <c r="M167" s="11">
        <v>0</v>
      </c>
      <c r="N167" s="5">
        <v>292</v>
      </c>
      <c r="O167" s="5">
        <f t="shared" si="12"/>
        <v>151</v>
      </c>
      <c r="P167" s="14">
        <f t="shared" si="10"/>
        <v>0.517123287671233</v>
      </c>
      <c r="Q167" s="5">
        <f t="shared" si="13"/>
        <v>96</v>
      </c>
      <c r="R167" s="15">
        <f t="shared" si="11"/>
        <v>0.328767123287671</v>
      </c>
    </row>
    <row r="168" spans="1:18">
      <c r="A168" s="11">
        <v>22</v>
      </c>
      <c r="B168" s="12" t="s">
        <v>1696</v>
      </c>
      <c r="C168" s="11" t="s">
        <v>1697</v>
      </c>
      <c r="D168" s="11">
        <v>2023</v>
      </c>
      <c r="E168" s="11" t="s">
        <v>20</v>
      </c>
      <c r="F168" s="11" t="s">
        <v>1655</v>
      </c>
      <c r="G168" s="11">
        <v>80</v>
      </c>
      <c r="H168" s="16">
        <v>85.8</v>
      </c>
      <c r="I168" s="11">
        <v>70</v>
      </c>
      <c r="J168" s="11">
        <v>60</v>
      </c>
      <c r="K168" s="11">
        <f t="shared" si="14"/>
        <v>82.06</v>
      </c>
      <c r="L168" s="11">
        <v>3.58</v>
      </c>
      <c r="M168" s="11">
        <v>0</v>
      </c>
      <c r="N168" s="5">
        <v>292</v>
      </c>
      <c r="O168" s="5">
        <f t="shared" si="12"/>
        <v>68</v>
      </c>
      <c r="P168" s="14">
        <f t="shared" si="10"/>
        <v>0.232876712328767</v>
      </c>
      <c r="Q168" s="5">
        <f t="shared" si="13"/>
        <v>107</v>
      </c>
      <c r="R168" s="15">
        <f t="shared" si="11"/>
        <v>0.366438356164384</v>
      </c>
    </row>
    <row r="169" spans="1:18">
      <c r="A169" s="11">
        <v>23</v>
      </c>
      <c r="B169" s="12" t="s">
        <v>1698</v>
      </c>
      <c r="C169" s="11" t="s">
        <v>1699</v>
      </c>
      <c r="D169" s="11">
        <v>2023</v>
      </c>
      <c r="E169" s="11" t="s">
        <v>20</v>
      </c>
      <c r="F169" s="11" t="s">
        <v>1655</v>
      </c>
      <c r="G169" s="11">
        <v>83</v>
      </c>
      <c r="H169" s="16">
        <v>84.7</v>
      </c>
      <c r="I169" s="11">
        <v>70</v>
      </c>
      <c r="J169" s="11">
        <v>66</v>
      </c>
      <c r="K169" s="11">
        <f t="shared" si="14"/>
        <v>82.04</v>
      </c>
      <c r="L169" s="11">
        <v>3.47</v>
      </c>
      <c r="M169" s="11">
        <v>0</v>
      </c>
      <c r="N169" s="5">
        <v>292</v>
      </c>
      <c r="O169" s="5">
        <f t="shared" si="12"/>
        <v>94</v>
      </c>
      <c r="P169" s="14">
        <f t="shared" si="10"/>
        <v>0.321917808219178</v>
      </c>
      <c r="Q169" s="5">
        <f t="shared" si="13"/>
        <v>108</v>
      </c>
      <c r="R169" s="15">
        <f t="shared" si="11"/>
        <v>0.36986301369863</v>
      </c>
    </row>
    <row r="170" spans="1:18">
      <c r="A170" s="11">
        <v>24</v>
      </c>
      <c r="B170" s="12" t="s">
        <v>1700</v>
      </c>
      <c r="C170" s="11" t="s">
        <v>1701</v>
      </c>
      <c r="D170" s="11">
        <v>2023</v>
      </c>
      <c r="E170" s="11" t="s">
        <v>20</v>
      </c>
      <c r="F170" s="11" t="s">
        <v>1655</v>
      </c>
      <c r="G170" s="11">
        <v>81</v>
      </c>
      <c r="H170" s="16">
        <v>85.4</v>
      </c>
      <c r="I170" s="11">
        <v>70</v>
      </c>
      <c r="J170" s="11">
        <v>60</v>
      </c>
      <c r="K170" s="11">
        <f t="shared" si="14"/>
        <v>81.93</v>
      </c>
      <c r="L170" s="11">
        <v>3.54</v>
      </c>
      <c r="M170" s="11">
        <v>0</v>
      </c>
      <c r="N170" s="5">
        <v>292</v>
      </c>
      <c r="O170" s="5">
        <f t="shared" si="12"/>
        <v>76</v>
      </c>
      <c r="P170" s="14">
        <f t="shared" si="10"/>
        <v>0.26027397260274</v>
      </c>
      <c r="Q170" s="5">
        <f t="shared" si="13"/>
        <v>110</v>
      </c>
      <c r="R170" s="15">
        <f t="shared" si="11"/>
        <v>0.376712328767123</v>
      </c>
    </row>
    <row r="171" spans="1:18">
      <c r="A171" s="11">
        <v>25</v>
      </c>
      <c r="B171" s="12" t="s">
        <v>1702</v>
      </c>
      <c r="C171" s="11" t="s">
        <v>1703</v>
      </c>
      <c r="D171" s="11">
        <v>2023</v>
      </c>
      <c r="E171" s="11" t="s">
        <v>20</v>
      </c>
      <c r="F171" s="11" t="s">
        <v>1655</v>
      </c>
      <c r="G171" s="11">
        <v>80</v>
      </c>
      <c r="H171" s="16">
        <v>85.4</v>
      </c>
      <c r="I171" s="11">
        <v>70</v>
      </c>
      <c r="J171" s="11">
        <v>60</v>
      </c>
      <c r="K171" s="11">
        <f t="shared" si="14"/>
        <v>81.78</v>
      </c>
      <c r="L171" s="11">
        <v>3.54</v>
      </c>
      <c r="M171" s="11">
        <v>0</v>
      </c>
      <c r="N171" s="5">
        <v>292</v>
      </c>
      <c r="O171" s="5">
        <f t="shared" si="12"/>
        <v>76</v>
      </c>
      <c r="P171" s="14">
        <f t="shared" si="10"/>
        <v>0.26027397260274</v>
      </c>
      <c r="Q171" s="5">
        <f t="shared" si="13"/>
        <v>114</v>
      </c>
      <c r="R171" s="15">
        <f t="shared" si="11"/>
        <v>0.39041095890411</v>
      </c>
    </row>
    <row r="172" spans="1:18">
      <c r="A172" s="11">
        <v>26</v>
      </c>
      <c r="B172" s="12" t="s">
        <v>1704</v>
      </c>
      <c r="C172" s="11" t="s">
        <v>1705</v>
      </c>
      <c r="D172" s="11">
        <v>2023</v>
      </c>
      <c r="E172" s="11" t="s">
        <v>20</v>
      </c>
      <c r="F172" s="11" t="s">
        <v>1655</v>
      </c>
      <c r="G172" s="11">
        <v>80</v>
      </c>
      <c r="H172" s="16">
        <v>85.4</v>
      </c>
      <c r="I172" s="11">
        <v>70</v>
      </c>
      <c r="J172" s="11">
        <v>60</v>
      </c>
      <c r="K172" s="11">
        <f t="shared" si="14"/>
        <v>81.78</v>
      </c>
      <c r="L172" s="11">
        <v>3.54</v>
      </c>
      <c r="M172" s="11">
        <v>0</v>
      </c>
      <c r="N172" s="5">
        <v>292</v>
      </c>
      <c r="O172" s="5">
        <f t="shared" si="12"/>
        <v>76</v>
      </c>
      <c r="P172" s="14">
        <f t="shared" si="10"/>
        <v>0.26027397260274</v>
      </c>
      <c r="Q172" s="5">
        <f t="shared" si="13"/>
        <v>114</v>
      </c>
      <c r="R172" s="15">
        <f t="shared" si="11"/>
        <v>0.39041095890411</v>
      </c>
    </row>
    <row r="173" spans="1:18">
      <c r="A173" s="11">
        <v>27</v>
      </c>
      <c r="B173" s="12" t="s">
        <v>1706</v>
      </c>
      <c r="C173" s="11" t="s">
        <v>1707</v>
      </c>
      <c r="D173" s="11">
        <v>2023</v>
      </c>
      <c r="E173" s="11" t="s">
        <v>20</v>
      </c>
      <c r="F173" s="11" t="s">
        <v>1655</v>
      </c>
      <c r="G173" s="11">
        <v>89</v>
      </c>
      <c r="H173" s="16">
        <v>80.5</v>
      </c>
      <c r="I173" s="11">
        <v>73</v>
      </c>
      <c r="J173" s="11">
        <v>61</v>
      </c>
      <c r="K173" s="11">
        <f t="shared" si="14"/>
        <v>80.05</v>
      </c>
      <c r="L173" s="11">
        <v>3.05</v>
      </c>
      <c r="M173" s="11">
        <v>0</v>
      </c>
      <c r="N173" s="5">
        <v>292</v>
      </c>
      <c r="O173" s="5">
        <f t="shared" si="12"/>
        <v>174</v>
      </c>
      <c r="P173" s="14">
        <f t="shared" si="10"/>
        <v>0.595890410958904</v>
      </c>
      <c r="Q173" s="5">
        <f t="shared" si="13"/>
        <v>154</v>
      </c>
      <c r="R173" s="15">
        <f t="shared" si="11"/>
        <v>0.527397260273973</v>
      </c>
    </row>
    <row r="174" spans="1:18">
      <c r="A174" s="11">
        <v>28</v>
      </c>
      <c r="B174" s="12" t="s">
        <v>1708</v>
      </c>
      <c r="C174" s="11" t="s">
        <v>1709</v>
      </c>
      <c r="D174" s="11">
        <v>2023</v>
      </c>
      <c r="E174" s="11" t="s">
        <v>20</v>
      </c>
      <c r="F174" s="11" t="s">
        <v>1655</v>
      </c>
      <c r="G174" s="11">
        <v>80</v>
      </c>
      <c r="H174" s="16">
        <v>82.9</v>
      </c>
      <c r="I174" s="11">
        <v>70</v>
      </c>
      <c r="J174" s="11">
        <v>60</v>
      </c>
      <c r="K174" s="11">
        <f t="shared" si="14"/>
        <v>80.03</v>
      </c>
      <c r="L174" s="11">
        <v>3.29</v>
      </c>
      <c r="M174" s="11">
        <v>0</v>
      </c>
      <c r="N174" s="5">
        <v>292</v>
      </c>
      <c r="O174" s="5">
        <f t="shared" si="12"/>
        <v>128</v>
      </c>
      <c r="P174" s="14">
        <f t="shared" si="10"/>
        <v>0.438356164383562</v>
      </c>
      <c r="Q174" s="5">
        <f t="shared" si="13"/>
        <v>155</v>
      </c>
      <c r="R174" s="15">
        <f t="shared" si="11"/>
        <v>0.530821917808219</v>
      </c>
    </row>
    <row r="175" spans="1:18">
      <c r="A175" s="11">
        <v>29</v>
      </c>
      <c r="B175" s="12" t="s">
        <v>1710</v>
      </c>
      <c r="C175" s="11" t="s">
        <v>1711</v>
      </c>
      <c r="D175" s="11">
        <v>2023</v>
      </c>
      <c r="E175" s="11" t="s">
        <v>20</v>
      </c>
      <c r="F175" s="11" t="s">
        <v>1655</v>
      </c>
      <c r="G175" s="11">
        <v>86</v>
      </c>
      <c r="H175" s="16">
        <v>80.7</v>
      </c>
      <c r="I175" s="11">
        <v>70</v>
      </c>
      <c r="J175" s="11">
        <v>61.5</v>
      </c>
      <c r="K175" s="11">
        <f t="shared" si="14"/>
        <v>79.465</v>
      </c>
      <c r="L175" s="11">
        <v>3.07</v>
      </c>
      <c r="M175" s="11">
        <v>0</v>
      </c>
      <c r="N175" s="5">
        <v>292</v>
      </c>
      <c r="O175" s="5">
        <f t="shared" si="12"/>
        <v>169</v>
      </c>
      <c r="P175" s="14">
        <f t="shared" si="10"/>
        <v>0.578767123287671</v>
      </c>
      <c r="Q175" s="5">
        <f t="shared" si="13"/>
        <v>174</v>
      </c>
      <c r="R175" s="15">
        <f t="shared" si="11"/>
        <v>0.595890410958904</v>
      </c>
    </row>
    <row r="176" spans="1:18">
      <c r="A176" s="11">
        <v>30</v>
      </c>
      <c r="B176" s="12" t="s">
        <v>1712</v>
      </c>
      <c r="C176" s="11" t="s">
        <v>1713</v>
      </c>
      <c r="D176" s="11">
        <v>2023</v>
      </c>
      <c r="E176" s="11" t="s">
        <v>20</v>
      </c>
      <c r="F176" s="11" t="s">
        <v>1655</v>
      </c>
      <c r="G176" s="11">
        <v>82</v>
      </c>
      <c r="H176" s="16">
        <v>81.5</v>
      </c>
      <c r="I176" s="11">
        <v>70</v>
      </c>
      <c r="J176" s="11">
        <v>60.5</v>
      </c>
      <c r="K176" s="11">
        <f t="shared" si="14"/>
        <v>79.375</v>
      </c>
      <c r="L176" s="11">
        <v>3.15</v>
      </c>
      <c r="M176" s="11">
        <v>0</v>
      </c>
      <c r="N176" s="5">
        <v>292</v>
      </c>
      <c r="O176" s="5">
        <f t="shared" si="12"/>
        <v>154</v>
      </c>
      <c r="P176" s="14">
        <f t="shared" si="10"/>
        <v>0.527397260273973</v>
      </c>
      <c r="Q176" s="5">
        <f t="shared" si="13"/>
        <v>176</v>
      </c>
      <c r="R176" s="15">
        <f t="shared" si="11"/>
        <v>0.602739726027397</v>
      </c>
    </row>
    <row r="177" spans="1:18">
      <c r="A177" s="11">
        <v>31</v>
      </c>
      <c r="B177" s="12" t="s">
        <v>1714</v>
      </c>
      <c r="C177" s="11" t="s">
        <v>1715</v>
      </c>
      <c r="D177" s="11">
        <v>2023</v>
      </c>
      <c r="E177" s="11" t="s">
        <v>20</v>
      </c>
      <c r="F177" s="11" t="s">
        <v>1655</v>
      </c>
      <c r="G177" s="11">
        <v>80</v>
      </c>
      <c r="H177" s="16">
        <v>81.9</v>
      </c>
      <c r="I177" s="11">
        <v>70</v>
      </c>
      <c r="J177" s="11">
        <v>60.5</v>
      </c>
      <c r="K177" s="11">
        <f t="shared" si="14"/>
        <v>79.355</v>
      </c>
      <c r="L177" s="11">
        <v>3.19</v>
      </c>
      <c r="M177" s="11">
        <v>0</v>
      </c>
      <c r="N177" s="5">
        <v>292</v>
      </c>
      <c r="O177" s="5">
        <f t="shared" si="12"/>
        <v>149</v>
      </c>
      <c r="P177" s="14">
        <f t="shared" si="10"/>
        <v>0.51027397260274</v>
      </c>
      <c r="Q177" s="5">
        <f t="shared" si="13"/>
        <v>177</v>
      </c>
      <c r="R177" s="15">
        <f t="shared" si="11"/>
        <v>0.606164383561644</v>
      </c>
    </row>
    <row r="178" spans="1:18">
      <c r="A178" s="11">
        <v>32</v>
      </c>
      <c r="B178" s="12" t="s">
        <v>1716</v>
      </c>
      <c r="C178" s="11" t="s">
        <v>1717</v>
      </c>
      <c r="D178" s="11">
        <v>2023</v>
      </c>
      <c r="E178" s="11" t="s">
        <v>20</v>
      </c>
      <c r="F178" s="11" t="s">
        <v>1655</v>
      </c>
      <c r="G178" s="11">
        <v>84</v>
      </c>
      <c r="H178" s="16">
        <v>80.2</v>
      </c>
      <c r="I178" s="11">
        <v>70</v>
      </c>
      <c r="J178" s="11">
        <v>61</v>
      </c>
      <c r="K178" s="11">
        <f t="shared" si="14"/>
        <v>78.79</v>
      </c>
      <c r="L178" s="11">
        <v>3.02</v>
      </c>
      <c r="M178" s="11">
        <v>0</v>
      </c>
      <c r="N178" s="5">
        <v>292</v>
      </c>
      <c r="O178" s="5">
        <f t="shared" si="12"/>
        <v>181</v>
      </c>
      <c r="P178" s="14">
        <f t="shared" si="10"/>
        <v>0.61986301369863</v>
      </c>
      <c r="Q178" s="5">
        <f t="shared" si="13"/>
        <v>186</v>
      </c>
      <c r="R178" s="15">
        <f t="shared" si="11"/>
        <v>0.636986301369863</v>
      </c>
    </row>
    <row r="179" spans="1:18">
      <c r="A179" s="11">
        <v>33</v>
      </c>
      <c r="B179" s="12" t="s">
        <v>1718</v>
      </c>
      <c r="C179" s="11" t="s">
        <v>1719</v>
      </c>
      <c r="D179" s="11">
        <v>2023</v>
      </c>
      <c r="E179" s="11" t="s">
        <v>20</v>
      </c>
      <c r="F179" s="11" t="s">
        <v>1655</v>
      </c>
      <c r="G179" s="11">
        <v>80</v>
      </c>
      <c r="H179" s="16">
        <v>81</v>
      </c>
      <c r="I179" s="11">
        <v>70</v>
      </c>
      <c r="J179" s="11">
        <v>60</v>
      </c>
      <c r="K179" s="11">
        <f t="shared" si="14"/>
        <v>78.7</v>
      </c>
      <c r="L179" s="13">
        <v>3.1</v>
      </c>
      <c r="M179" s="11">
        <v>0</v>
      </c>
      <c r="N179" s="5">
        <v>292</v>
      </c>
      <c r="O179" s="5">
        <f t="shared" si="12"/>
        <v>159</v>
      </c>
      <c r="P179" s="14">
        <f t="shared" si="10"/>
        <v>0.544520547945205</v>
      </c>
      <c r="Q179" s="5">
        <f t="shared" si="13"/>
        <v>189</v>
      </c>
      <c r="R179" s="15">
        <f t="shared" si="11"/>
        <v>0.647260273972603</v>
      </c>
    </row>
    <row r="180" spans="1:18">
      <c r="A180" s="11">
        <v>34</v>
      </c>
      <c r="B180" s="12" t="s">
        <v>1720</v>
      </c>
      <c r="C180" s="11" t="s">
        <v>1721</v>
      </c>
      <c r="D180" s="11">
        <v>2023</v>
      </c>
      <c r="E180" s="11" t="s">
        <v>20</v>
      </c>
      <c r="F180" s="11" t="s">
        <v>1655</v>
      </c>
      <c r="G180" s="11">
        <v>80</v>
      </c>
      <c r="H180" s="16">
        <v>80.9</v>
      </c>
      <c r="I180" s="11">
        <v>70</v>
      </c>
      <c r="J180" s="11">
        <v>60</v>
      </c>
      <c r="K180" s="11">
        <f t="shared" si="14"/>
        <v>78.63</v>
      </c>
      <c r="L180" s="11">
        <v>3.09</v>
      </c>
      <c r="M180" s="11">
        <v>0</v>
      </c>
      <c r="N180" s="5">
        <v>292</v>
      </c>
      <c r="O180" s="5">
        <f t="shared" si="12"/>
        <v>162</v>
      </c>
      <c r="P180" s="14">
        <f t="shared" si="10"/>
        <v>0.554794520547945</v>
      </c>
      <c r="Q180" s="5">
        <f t="shared" si="13"/>
        <v>192</v>
      </c>
      <c r="R180" s="15">
        <f t="shared" si="11"/>
        <v>0.657534246575342</v>
      </c>
    </row>
    <row r="181" spans="1:18">
      <c r="A181" s="11">
        <v>35</v>
      </c>
      <c r="B181" s="12" t="s">
        <v>1722</v>
      </c>
      <c r="C181" s="11" t="s">
        <v>1723</v>
      </c>
      <c r="D181" s="11">
        <v>2023</v>
      </c>
      <c r="E181" s="11" t="s">
        <v>20</v>
      </c>
      <c r="F181" s="11" t="s">
        <v>1655</v>
      </c>
      <c r="G181" s="11">
        <v>81</v>
      </c>
      <c r="H181" s="16">
        <v>80.3</v>
      </c>
      <c r="I181" s="11">
        <v>72</v>
      </c>
      <c r="J181" s="11">
        <v>60.5</v>
      </c>
      <c r="K181" s="11">
        <f t="shared" si="14"/>
        <v>78.585</v>
      </c>
      <c r="L181" s="11">
        <v>3.03</v>
      </c>
      <c r="M181" s="11">
        <v>0</v>
      </c>
      <c r="N181" s="5">
        <v>292</v>
      </c>
      <c r="O181" s="5">
        <f t="shared" si="12"/>
        <v>180</v>
      </c>
      <c r="P181" s="14">
        <f t="shared" si="10"/>
        <v>0.616438356164384</v>
      </c>
      <c r="Q181" s="5">
        <f t="shared" si="13"/>
        <v>195</v>
      </c>
      <c r="R181" s="15">
        <f t="shared" si="11"/>
        <v>0.667808219178082</v>
      </c>
    </row>
    <row r="182" spans="1:18">
      <c r="A182" s="11">
        <v>36</v>
      </c>
      <c r="B182" s="12" t="s">
        <v>1724</v>
      </c>
      <c r="C182" s="11" t="s">
        <v>1725</v>
      </c>
      <c r="D182" s="11">
        <v>2023</v>
      </c>
      <c r="E182" s="11" t="s">
        <v>20</v>
      </c>
      <c r="F182" s="11" t="s">
        <v>1655</v>
      </c>
      <c r="G182" s="11">
        <v>82</v>
      </c>
      <c r="H182" s="16">
        <v>80.4</v>
      </c>
      <c r="I182" s="11">
        <v>70</v>
      </c>
      <c r="J182" s="11">
        <v>60</v>
      </c>
      <c r="K182" s="11">
        <f t="shared" si="14"/>
        <v>78.58</v>
      </c>
      <c r="L182" s="11">
        <v>3.04</v>
      </c>
      <c r="M182" s="11">
        <v>0</v>
      </c>
      <c r="N182" s="5">
        <v>292</v>
      </c>
      <c r="O182" s="5">
        <f t="shared" si="12"/>
        <v>177</v>
      </c>
      <c r="P182" s="14">
        <f t="shared" si="10"/>
        <v>0.606164383561644</v>
      </c>
      <c r="Q182" s="5">
        <f t="shared" si="13"/>
        <v>196</v>
      </c>
      <c r="R182" s="15">
        <f t="shared" si="11"/>
        <v>0.671232876712329</v>
      </c>
    </row>
    <row r="183" spans="1:18">
      <c r="A183" s="11">
        <v>37</v>
      </c>
      <c r="B183" s="12" t="s">
        <v>1726</v>
      </c>
      <c r="C183" s="11" t="s">
        <v>1727</v>
      </c>
      <c r="D183" s="11">
        <v>2023</v>
      </c>
      <c r="E183" s="11" t="s">
        <v>20</v>
      </c>
      <c r="F183" s="11" t="s">
        <v>1655</v>
      </c>
      <c r="G183" s="11">
        <v>80</v>
      </c>
      <c r="H183" s="16">
        <v>80.8</v>
      </c>
      <c r="I183" s="11">
        <v>70</v>
      </c>
      <c r="J183" s="11">
        <v>60</v>
      </c>
      <c r="K183" s="11">
        <f t="shared" si="14"/>
        <v>78.56</v>
      </c>
      <c r="L183" s="11">
        <v>3.08</v>
      </c>
      <c r="M183" s="11">
        <v>0</v>
      </c>
      <c r="N183" s="5">
        <v>292</v>
      </c>
      <c r="O183" s="5">
        <f t="shared" si="12"/>
        <v>166</v>
      </c>
      <c r="P183" s="14">
        <f t="shared" si="10"/>
        <v>0.568493150684932</v>
      </c>
      <c r="Q183" s="5">
        <f t="shared" si="13"/>
        <v>197</v>
      </c>
      <c r="R183" s="15">
        <f t="shared" si="11"/>
        <v>0.674657534246575</v>
      </c>
    </row>
    <row r="184" spans="1:18">
      <c r="A184" s="11">
        <v>38</v>
      </c>
      <c r="B184" s="12" t="s">
        <v>1728</v>
      </c>
      <c r="C184" s="11" t="s">
        <v>1729</v>
      </c>
      <c r="D184" s="11">
        <v>2023</v>
      </c>
      <c r="E184" s="11" t="s">
        <v>20</v>
      </c>
      <c r="F184" s="11" t="s">
        <v>1655</v>
      </c>
      <c r="G184" s="11">
        <v>80</v>
      </c>
      <c r="H184" s="16">
        <v>80.6</v>
      </c>
      <c r="I184" s="11">
        <v>70</v>
      </c>
      <c r="J184" s="11">
        <v>60</v>
      </c>
      <c r="K184" s="11">
        <f t="shared" si="14"/>
        <v>78.42</v>
      </c>
      <c r="L184" s="11">
        <v>3.06</v>
      </c>
      <c r="M184" s="11">
        <v>0</v>
      </c>
      <c r="N184" s="5">
        <v>292</v>
      </c>
      <c r="O184" s="5">
        <f t="shared" si="12"/>
        <v>172</v>
      </c>
      <c r="P184" s="14">
        <f t="shared" si="10"/>
        <v>0.589041095890411</v>
      </c>
      <c r="Q184" s="5">
        <f t="shared" si="13"/>
        <v>202</v>
      </c>
      <c r="R184" s="15">
        <f t="shared" si="11"/>
        <v>0.691780821917808</v>
      </c>
    </row>
    <row r="185" spans="1:18">
      <c r="A185" s="11">
        <v>39</v>
      </c>
      <c r="B185" s="12" t="s">
        <v>1730</v>
      </c>
      <c r="C185" s="11" t="s">
        <v>1731</v>
      </c>
      <c r="D185" s="11">
        <v>2023</v>
      </c>
      <c r="E185" s="11" t="s">
        <v>20</v>
      </c>
      <c r="F185" s="11" t="s">
        <v>1655</v>
      </c>
      <c r="G185" s="11">
        <v>80</v>
      </c>
      <c r="H185" s="16">
        <v>80.4</v>
      </c>
      <c r="I185" s="11">
        <v>70</v>
      </c>
      <c r="J185" s="11">
        <v>60</v>
      </c>
      <c r="K185" s="11">
        <f t="shared" si="14"/>
        <v>78.28</v>
      </c>
      <c r="L185" s="11">
        <v>3.04</v>
      </c>
      <c r="M185" s="11">
        <v>0</v>
      </c>
      <c r="N185" s="5">
        <v>292</v>
      </c>
      <c r="O185" s="5">
        <f t="shared" si="12"/>
        <v>177</v>
      </c>
      <c r="P185" s="14">
        <f t="shared" si="10"/>
        <v>0.606164383561644</v>
      </c>
      <c r="Q185" s="5">
        <f t="shared" si="13"/>
        <v>205</v>
      </c>
      <c r="R185" s="15">
        <f t="shared" si="11"/>
        <v>0.702054794520548</v>
      </c>
    </row>
    <row r="186" spans="1:18">
      <c r="A186" s="11">
        <v>40</v>
      </c>
      <c r="B186" s="12" t="s">
        <v>1732</v>
      </c>
      <c r="C186" s="11" t="s">
        <v>1733</v>
      </c>
      <c r="D186" s="11">
        <v>2023</v>
      </c>
      <c r="E186" s="11" t="s">
        <v>20</v>
      </c>
      <c r="F186" s="11" t="s">
        <v>1655</v>
      </c>
      <c r="G186" s="11">
        <v>82</v>
      </c>
      <c r="H186" s="16">
        <v>79.9</v>
      </c>
      <c r="I186" s="11">
        <v>70</v>
      </c>
      <c r="J186" s="11">
        <v>60.5</v>
      </c>
      <c r="K186" s="11">
        <f t="shared" si="14"/>
        <v>78.255</v>
      </c>
      <c r="L186" s="11">
        <v>2.99</v>
      </c>
      <c r="M186" s="11">
        <v>0</v>
      </c>
      <c r="N186" s="5">
        <v>292</v>
      </c>
      <c r="O186" s="5">
        <f t="shared" si="12"/>
        <v>188</v>
      </c>
      <c r="P186" s="14">
        <f t="shared" si="10"/>
        <v>0.643835616438356</v>
      </c>
      <c r="Q186" s="5">
        <f t="shared" si="13"/>
        <v>207</v>
      </c>
      <c r="R186" s="15">
        <f t="shared" si="11"/>
        <v>0.708904109589041</v>
      </c>
    </row>
    <row r="187" spans="1:18">
      <c r="A187" s="11">
        <v>41</v>
      </c>
      <c r="B187" s="12" t="s">
        <v>1734</v>
      </c>
      <c r="C187" s="11" t="s">
        <v>1735</v>
      </c>
      <c r="D187" s="11">
        <v>2023</v>
      </c>
      <c r="E187" s="11" t="s">
        <v>20</v>
      </c>
      <c r="F187" s="11" t="s">
        <v>1655</v>
      </c>
      <c r="G187" s="11">
        <v>84</v>
      </c>
      <c r="H187" s="16">
        <v>79.2</v>
      </c>
      <c r="I187" s="11">
        <v>70</v>
      </c>
      <c r="J187" s="11">
        <v>61</v>
      </c>
      <c r="K187" s="11">
        <f t="shared" si="14"/>
        <v>78.09</v>
      </c>
      <c r="L187" s="11">
        <v>2.92</v>
      </c>
      <c r="M187" s="11">
        <v>0</v>
      </c>
      <c r="N187" s="5">
        <v>292</v>
      </c>
      <c r="O187" s="5">
        <f t="shared" si="12"/>
        <v>202</v>
      </c>
      <c r="P187" s="14">
        <f t="shared" si="10"/>
        <v>0.691780821917808</v>
      </c>
      <c r="Q187" s="5">
        <f t="shared" si="13"/>
        <v>211</v>
      </c>
      <c r="R187" s="15">
        <f t="shared" si="11"/>
        <v>0.722602739726027</v>
      </c>
    </row>
    <row r="188" spans="1:18">
      <c r="A188" s="11">
        <v>42</v>
      </c>
      <c r="B188" s="12" t="s">
        <v>1736</v>
      </c>
      <c r="C188" s="11" t="s">
        <v>1737</v>
      </c>
      <c r="D188" s="11">
        <v>2023</v>
      </c>
      <c r="E188" s="11" t="s">
        <v>20</v>
      </c>
      <c r="F188" s="11" t="s">
        <v>1655</v>
      </c>
      <c r="G188" s="11">
        <v>80</v>
      </c>
      <c r="H188" s="16">
        <v>79</v>
      </c>
      <c r="I188" s="11">
        <v>70</v>
      </c>
      <c r="J188" s="11">
        <v>60</v>
      </c>
      <c r="K188" s="11">
        <f t="shared" si="14"/>
        <v>77.3</v>
      </c>
      <c r="L188" s="13">
        <v>2.9</v>
      </c>
      <c r="M188" s="11">
        <v>0</v>
      </c>
      <c r="N188" s="5">
        <v>292</v>
      </c>
      <c r="O188" s="5">
        <f t="shared" si="12"/>
        <v>204</v>
      </c>
      <c r="P188" s="14">
        <f t="shared" si="10"/>
        <v>0.698630136986301</v>
      </c>
      <c r="Q188" s="5">
        <f t="shared" si="13"/>
        <v>231</v>
      </c>
      <c r="R188" s="15">
        <f t="shared" si="11"/>
        <v>0.791095890410959</v>
      </c>
    </row>
    <row r="189" spans="1:18">
      <c r="A189" s="11">
        <v>43</v>
      </c>
      <c r="B189" s="12" t="s">
        <v>1738</v>
      </c>
      <c r="C189" s="11" t="s">
        <v>1739</v>
      </c>
      <c r="D189" s="11">
        <v>2023</v>
      </c>
      <c r="E189" s="11" t="s">
        <v>20</v>
      </c>
      <c r="F189" s="11" t="s">
        <v>1655</v>
      </c>
      <c r="G189" s="11">
        <v>81</v>
      </c>
      <c r="H189" s="16">
        <v>78.1</v>
      </c>
      <c r="I189" s="11">
        <v>70</v>
      </c>
      <c r="J189" s="11">
        <v>60</v>
      </c>
      <c r="K189" s="11">
        <f t="shared" si="14"/>
        <v>76.82</v>
      </c>
      <c r="L189" s="11">
        <v>2.81</v>
      </c>
      <c r="M189" s="11">
        <v>0</v>
      </c>
      <c r="N189" s="5">
        <v>292</v>
      </c>
      <c r="O189" s="5">
        <f t="shared" si="12"/>
        <v>222</v>
      </c>
      <c r="P189" s="14">
        <f t="shared" si="10"/>
        <v>0.76027397260274</v>
      </c>
      <c r="Q189" s="5">
        <f t="shared" si="13"/>
        <v>243</v>
      </c>
      <c r="R189" s="15">
        <f t="shared" si="11"/>
        <v>0.832191780821918</v>
      </c>
    </row>
    <row r="190" spans="1:18">
      <c r="A190" s="11">
        <v>44</v>
      </c>
      <c r="B190" s="12" t="s">
        <v>1740</v>
      </c>
      <c r="C190" s="11" t="s">
        <v>1741</v>
      </c>
      <c r="D190" s="11">
        <v>2023</v>
      </c>
      <c r="E190" s="11" t="s">
        <v>20</v>
      </c>
      <c r="F190" s="11" t="s">
        <v>1655</v>
      </c>
      <c r="G190" s="11">
        <v>80</v>
      </c>
      <c r="H190" s="16">
        <v>78.3</v>
      </c>
      <c r="I190" s="11">
        <v>70</v>
      </c>
      <c r="J190" s="11">
        <v>60</v>
      </c>
      <c r="K190" s="11">
        <f t="shared" si="14"/>
        <v>76.81</v>
      </c>
      <c r="L190" s="11">
        <v>2.83</v>
      </c>
      <c r="M190" s="11">
        <v>0</v>
      </c>
      <c r="N190" s="5">
        <v>292</v>
      </c>
      <c r="O190" s="5">
        <f t="shared" si="12"/>
        <v>217</v>
      </c>
      <c r="P190" s="14">
        <f t="shared" si="10"/>
        <v>0.743150684931507</v>
      </c>
      <c r="Q190" s="5">
        <f t="shared" si="13"/>
        <v>244</v>
      </c>
      <c r="R190" s="15">
        <f t="shared" si="11"/>
        <v>0.835616438356164</v>
      </c>
    </row>
    <row r="191" spans="1:18">
      <c r="A191" s="11">
        <v>45</v>
      </c>
      <c r="B191" s="12" t="s">
        <v>1742</v>
      </c>
      <c r="C191" s="11" t="s">
        <v>1743</v>
      </c>
      <c r="D191" s="11">
        <v>2023</v>
      </c>
      <c r="E191" s="11" t="s">
        <v>20</v>
      </c>
      <c r="F191" s="11" t="s">
        <v>1655</v>
      </c>
      <c r="G191" s="11">
        <v>80</v>
      </c>
      <c r="H191" s="16">
        <v>77.4</v>
      </c>
      <c r="I191" s="11">
        <v>70</v>
      </c>
      <c r="J191" s="11">
        <v>60</v>
      </c>
      <c r="K191" s="11">
        <f t="shared" si="14"/>
        <v>76.18</v>
      </c>
      <c r="L191" s="11">
        <v>2.74</v>
      </c>
      <c r="M191" s="11">
        <v>1</v>
      </c>
      <c r="N191" s="5">
        <v>292</v>
      </c>
      <c r="O191" s="5">
        <f t="shared" si="12"/>
        <v>231</v>
      </c>
      <c r="P191" s="14">
        <f t="shared" si="10"/>
        <v>0.791095890410959</v>
      </c>
      <c r="Q191" s="5">
        <f t="shared" si="13"/>
        <v>253</v>
      </c>
      <c r="R191" s="15">
        <f t="shared" si="11"/>
        <v>0.866438356164384</v>
      </c>
    </row>
    <row r="192" spans="1:18">
      <c r="A192" s="11">
        <v>46</v>
      </c>
      <c r="B192" s="12" t="s">
        <v>1744</v>
      </c>
      <c r="C192" s="11" t="s">
        <v>1745</v>
      </c>
      <c r="D192" s="11">
        <v>2023</v>
      </c>
      <c r="E192" s="11" t="s">
        <v>20</v>
      </c>
      <c r="F192" s="11" t="s">
        <v>1655</v>
      </c>
      <c r="G192" s="11">
        <v>80</v>
      </c>
      <c r="H192" s="16">
        <v>77</v>
      </c>
      <c r="I192" s="11">
        <v>70</v>
      </c>
      <c r="J192" s="11">
        <v>60</v>
      </c>
      <c r="K192" s="11">
        <f t="shared" si="14"/>
        <v>75.9</v>
      </c>
      <c r="L192" s="13">
        <v>2.7</v>
      </c>
      <c r="M192" s="11">
        <v>0</v>
      </c>
      <c r="N192" s="5">
        <v>292</v>
      </c>
      <c r="O192" s="5">
        <f t="shared" si="12"/>
        <v>239</v>
      </c>
      <c r="P192" s="14">
        <f t="shared" si="10"/>
        <v>0.818493150684932</v>
      </c>
      <c r="Q192" s="5">
        <f t="shared" si="13"/>
        <v>259</v>
      </c>
      <c r="R192" s="15">
        <f t="shared" si="11"/>
        <v>0.886986301369863</v>
      </c>
    </row>
    <row r="193" spans="1:18">
      <c r="A193" s="11">
        <v>47</v>
      </c>
      <c r="B193" s="12" t="s">
        <v>1746</v>
      </c>
      <c r="C193" s="11" t="s">
        <v>1747</v>
      </c>
      <c r="D193" s="11">
        <v>2023</v>
      </c>
      <c r="E193" s="11" t="s">
        <v>20</v>
      </c>
      <c r="F193" s="11" t="s">
        <v>1655</v>
      </c>
      <c r="G193" s="11">
        <v>80</v>
      </c>
      <c r="H193" s="16">
        <v>76.3</v>
      </c>
      <c r="I193" s="11">
        <v>70</v>
      </c>
      <c r="J193" s="11">
        <v>60</v>
      </c>
      <c r="K193" s="11">
        <f t="shared" si="14"/>
        <v>75.41</v>
      </c>
      <c r="L193" s="11">
        <v>2.63</v>
      </c>
      <c r="M193" s="11">
        <v>0</v>
      </c>
      <c r="N193" s="5">
        <v>292</v>
      </c>
      <c r="O193" s="5">
        <f t="shared" si="12"/>
        <v>248</v>
      </c>
      <c r="P193" s="14">
        <f t="shared" si="10"/>
        <v>0.849315068493151</v>
      </c>
      <c r="Q193" s="5">
        <f t="shared" si="13"/>
        <v>268</v>
      </c>
      <c r="R193" s="15">
        <f t="shared" si="11"/>
        <v>0.917808219178082</v>
      </c>
    </row>
    <row r="194" spans="1:18">
      <c r="A194" s="11">
        <v>48</v>
      </c>
      <c r="B194" s="12" t="s">
        <v>1748</v>
      </c>
      <c r="C194" s="11" t="s">
        <v>1749</v>
      </c>
      <c r="D194" s="11">
        <v>2023</v>
      </c>
      <c r="E194" s="11" t="s">
        <v>20</v>
      </c>
      <c r="F194" s="11" t="s">
        <v>1655</v>
      </c>
      <c r="G194" s="11">
        <v>80</v>
      </c>
      <c r="H194" s="16">
        <v>75.5</v>
      </c>
      <c r="I194" s="11">
        <v>70</v>
      </c>
      <c r="J194" s="11">
        <v>60</v>
      </c>
      <c r="K194" s="11">
        <f t="shared" si="14"/>
        <v>74.85</v>
      </c>
      <c r="L194" s="11">
        <v>2.55</v>
      </c>
      <c r="M194" s="11">
        <v>0</v>
      </c>
      <c r="N194" s="5">
        <v>292</v>
      </c>
      <c r="O194" s="5">
        <f t="shared" si="12"/>
        <v>254</v>
      </c>
      <c r="P194" s="14">
        <f t="shared" ref="P194:P257" si="15">O194/N194</f>
        <v>0.86986301369863</v>
      </c>
      <c r="Q194" s="5">
        <f t="shared" si="13"/>
        <v>274</v>
      </c>
      <c r="R194" s="15">
        <f t="shared" ref="R194:R257" si="16">Q194/N194</f>
        <v>0.938356164383562</v>
      </c>
    </row>
    <row r="195" spans="1:18">
      <c r="A195" s="11">
        <v>49</v>
      </c>
      <c r="B195" s="12" t="s">
        <v>1750</v>
      </c>
      <c r="C195" s="11" t="s">
        <v>1751</v>
      </c>
      <c r="D195" s="11">
        <v>2023</v>
      </c>
      <c r="E195" s="11" t="s">
        <v>20</v>
      </c>
      <c r="F195" s="11" t="s">
        <v>1655</v>
      </c>
      <c r="G195" s="11">
        <v>80</v>
      </c>
      <c r="H195" s="16">
        <v>73.6</v>
      </c>
      <c r="I195" s="11">
        <v>70</v>
      </c>
      <c r="J195" s="11">
        <v>60</v>
      </c>
      <c r="K195" s="11">
        <f t="shared" si="14"/>
        <v>73.52</v>
      </c>
      <c r="L195" s="11">
        <v>2.36</v>
      </c>
      <c r="M195" s="11">
        <v>0</v>
      </c>
      <c r="N195" s="5">
        <v>292</v>
      </c>
      <c r="O195" s="5">
        <f t="shared" si="12"/>
        <v>264</v>
      </c>
      <c r="P195" s="14">
        <f t="shared" si="15"/>
        <v>0.904109589041096</v>
      </c>
      <c r="Q195" s="5">
        <f t="shared" si="13"/>
        <v>284</v>
      </c>
      <c r="R195" s="15">
        <f t="shared" si="16"/>
        <v>0.972602739726027</v>
      </c>
    </row>
    <row r="196" spans="1:18">
      <c r="A196" s="11">
        <v>1</v>
      </c>
      <c r="B196" s="17" t="s">
        <v>1752</v>
      </c>
      <c r="C196" s="18" t="s">
        <v>1753</v>
      </c>
      <c r="D196" s="19">
        <v>2023</v>
      </c>
      <c r="E196" s="19" t="s">
        <v>20</v>
      </c>
      <c r="F196" s="19" t="s">
        <v>1754</v>
      </c>
      <c r="G196" s="19">
        <v>100</v>
      </c>
      <c r="H196" s="11">
        <v>89.6</v>
      </c>
      <c r="I196" s="11">
        <v>75.5</v>
      </c>
      <c r="J196" s="11">
        <v>73.5</v>
      </c>
      <c r="K196" s="11">
        <f t="shared" si="14"/>
        <v>88.945</v>
      </c>
      <c r="L196" s="11">
        <v>3.96</v>
      </c>
      <c r="M196" s="20" t="s">
        <v>360</v>
      </c>
      <c r="N196" s="5">
        <v>292</v>
      </c>
      <c r="O196" s="5">
        <f t="shared" ref="O196:O259" si="17">RANK(L196,$L$2:$L$300)</f>
        <v>11</v>
      </c>
      <c r="P196" s="21">
        <f t="shared" si="15"/>
        <v>0.0376712328767123</v>
      </c>
      <c r="Q196" s="5">
        <f t="shared" ref="Q196:Q259" si="18">RANK(K196,$K$2:$K$300)</f>
        <v>5</v>
      </c>
      <c r="R196" s="22">
        <f t="shared" si="16"/>
        <v>0.0171232876712329</v>
      </c>
    </row>
    <row r="197" spans="1:18">
      <c r="A197" s="11">
        <v>2</v>
      </c>
      <c r="B197" s="152" t="s">
        <v>1755</v>
      </c>
      <c r="C197" s="18" t="s">
        <v>1756</v>
      </c>
      <c r="D197" s="19">
        <v>2023</v>
      </c>
      <c r="E197" s="19" t="s">
        <v>20</v>
      </c>
      <c r="F197" s="19" t="s">
        <v>1754</v>
      </c>
      <c r="G197" s="19">
        <v>98.5</v>
      </c>
      <c r="H197" s="11">
        <v>89.1</v>
      </c>
      <c r="I197" s="11">
        <v>76.5</v>
      </c>
      <c r="J197" s="11">
        <v>71</v>
      </c>
      <c r="K197" s="11">
        <f t="shared" si="14"/>
        <v>88.345</v>
      </c>
      <c r="L197" s="11">
        <v>3.91</v>
      </c>
      <c r="M197" s="20" t="s">
        <v>360</v>
      </c>
      <c r="N197" s="5">
        <v>292</v>
      </c>
      <c r="O197" s="5">
        <f t="shared" si="17"/>
        <v>15</v>
      </c>
      <c r="P197" s="21">
        <f t="shared" si="15"/>
        <v>0.0513698630136986</v>
      </c>
      <c r="Q197" s="5">
        <f t="shared" si="18"/>
        <v>11</v>
      </c>
      <c r="R197" s="22">
        <f t="shared" si="16"/>
        <v>0.0376712328767123</v>
      </c>
    </row>
    <row r="198" spans="1:18">
      <c r="A198" s="11">
        <v>3</v>
      </c>
      <c r="B198" s="17" t="s">
        <v>1757</v>
      </c>
      <c r="C198" s="18" t="s">
        <v>1758</v>
      </c>
      <c r="D198" s="19">
        <v>2023</v>
      </c>
      <c r="E198" s="19" t="s">
        <v>20</v>
      </c>
      <c r="F198" s="19" t="s">
        <v>1754</v>
      </c>
      <c r="G198" s="19">
        <v>90</v>
      </c>
      <c r="H198" s="23">
        <v>90.5</v>
      </c>
      <c r="I198" s="11">
        <v>71.5</v>
      </c>
      <c r="J198" s="11">
        <v>65</v>
      </c>
      <c r="K198" s="11">
        <f t="shared" si="14"/>
        <v>87.25</v>
      </c>
      <c r="L198" s="11">
        <v>4.05</v>
      </c>
      <c r="M198" s="20" t="s">
        <v>360</v>
      </c>
      <c r="N198" s="5">
        <v>292</v>
      </c>
      <c r="O198" s="5">
        <f t="shared" si="17"/>
        <v>7</v>
      </c>
      <c r="P198" s="21">
        <f t="shared" si="15"/>
        <v>0.023972602739726</v>
      </c>
      <c r="Q198" s="5">
        <f t="shared" si="18"/>
        <v>21</v>
      </c>
      <c r="R198" s="22">
        <f t="shared" si="16"/>
        <v>0.0719178082191781</v>
      </c>
    </row>
    <row r="199" spans="1:18">
      <c r="A199" s="11">
        <v>4</v>
      </c>
      <c r="B199" s="17" t="s">
        <v>1759</v>
      </c>
      <c r="C199" s="18" t="s">
        <v>1760</v>
      </c>
      <c r="D199" s="19">
        <v>2023</v>
      </c>
      <c r="E199" s="19" t="s">
        <v>20</v>
      </c>
      <c r="F199" s="19" t="s">
        <v>1754</v>
      </c>
      <c r="G199" s="19">
        <v>100</v>
      </c>
      <c r="H199" s="11">
        <v>86.4</v>
      </c>
      <c r="I199" s="11">
        <v>76.5</v>
      </c>
      <c r="J199" s="11">
        <v>74.5</v>
      </c>
      <c r="K199" s="11">
        <f t="shared" si="14"/>
        <v>86.855</v>
      </c>
      <c r="L199" s="11">
        <v>3.64</v>
      </c>
      <c r="M199" s="20" t="s">
        <v>360</v>
      </c>
      <c r="N199" s="5">
        <v>292</v>
      </c>
      <c r="O199" s="5">
        <f t="shared" si="17"/>
        <v>55</v>
      </c>
      <c r="P199" s="21">
        <f t="shared" si="15"/>
        <v>0.188356164383562</v>
      </c>
      <c r="Q199" s="5">
        <f t="shared" si="18"/>
        <v>23</v>
      </c>
      <c r="R199" s="22">
        <f t="shared" si="16"/>
        <v>0.0787671232876712</v>
      </c>
    </row>
    <row r="200" spans="1:18">
      <c r="A200" s="11">
        <v>5</v>
      </c>
      <c r="B200" s="17" t="s">
        <v>1761</v>
      </c>
      <c r="C200" s="18" t="s">
        <v>1762</v>
      </c>
      <c r="D200" s="19">
        <v>2023</v>
      </c>
      <c r="E200" s="19" t="s">
        <v>20</v>
      </c>
      <c r="F200" s="19" t="s">
        <v>1754</v>
      </c>
      <c r="G200" s="19">
        <v>98</v>
      </c>
      <c r="H200" s="11">
        <v>86.7</v>
      </c>
      <c r="I200" s="11">
        <v>72</v>
      </c>
      <c r="J200" s="11">
        <v>65.5</v>
      </c>
      <c r="K200" s="11">
        <f t="shared" si="14"/>
        <v>85.865</v>
      </c>
      <c r="L200" s="11">
        <v>3.67</v>
      </c>
      <c r="M200" s="20" t="s">
        <v>360</v>
      </c>
      <c r="N200" s="5">
        <v>292</v>
      </c>
      <c r="O200" s="5">
        <f t="shared" si="17"/>
        <v>52</v>
      </c>
      <c r="P200" s="21">
        <f t="shared" si="15"/>
        <v>0.178082191780822</v>
      </c>
      <c r="Q200" s="5">
        <f t="shared" si="18"/>
        <v>34</v>
      </c>
      <c r="R200" s="22">
        <f t="shared" si="16"/>
        <v>0.116438356164384</v>
      </c>
    </row>
    <row r="201" spans="1:18">
      <c r="A201" s="11">
        <v>6</v>
      </c>
      <c r="B201" s="17" t="s">
        <v>1763</v>
      </c>
      <c r="C201" s="18" t="s">
        <v>1764</v>
      </c>
      <c r="D201" s="19">
        <v>2023</v>
      </c>
      <c r="E201" s="19" t="s">
        <v>20</v>
      </c>
      <c r="F201" s="19" t="s">
        <v>1754</v>
      </c>
      <c r="G201" s="19">
        <v>88</v>
      </c>
      <c r="H201" s="11">
        <v>86.5</v>
      </c>
      <c r="I201" s="11">
        <v>73.5</v>
      </c>
      <c r="J201" s="11">
        <v>67</v>
      </c>
      <c r="K201" s="11">
        <f t="shared" si="14"/>
        <v>84.45</v>
      </c>
      <c r="L201" s="11">
        <v>3.65</v>
      </c>
      <c r="M201" s="20" t="s">
        <v>360</v>
      </c>
      <c r="N201" s="5">
        <v>292</v>
      </c>
      <c r="O201" s="5">
        <f t="shared" si="17"/>
        <v>54</v>
      </c>
      <c r="P201" s="21">
        <f t="shared" si="15"/>
        <v>0.184931506849315</v>
      </c>
      <c r="Q201" s="5">
        <f t="shared" si="18"/>
        <v>46</v>
      </c>
      <c r="R201" s="22">
        <f t="shared" si="16"/>
        <v>0.157534246575342</v>
      </c>
    </row>
    <row r="202" spans="1:18">
      <c r="A202" s="11">
        <v>7</v>
      </c>
      <c r="B202" s="152" t="s">
        <v>1765</v>
      </c>
      <c r="C202" s="18" t="s">
        <v>1766</v>
      </c>
      <c r="D202" s="19">
        <v>2023</v>
      </c>
      <c r="E202" s="19" t="s">
        <v>20</v>
      </c>
      <c r="F202" s="19" t="s">
        <v>1754</v>
      </c>
      <c r="G202" s="19">
        <v>88</v>
      </c>
      <c r="H202" s="11">
        <v>84.8</v>
      </c>
      <c r="I202" s="11">
        <v>72</v>
      </c>
      <c r="J202" s="11">
        <v>90</v>
      </c>
      <c r="K202" s="11">
        <f t="shared" si="14"/>
        <v>84.26</v>
      </c>
      <c r="L202" s="11">
        <v>3.48</v>
      </c>
      <c r="M202" s="20" t="s">
        <v>360</v>
      </c>
      <c r="N202" s="5">
        <v>292</v>
      </c>
      <c r="O202" s="5">
        <f t="shared" si="17"/>
        <v>91</v>
      </c>
      <c r="P202" s="21">
        <f t="shared" si="15"/>
        <v>0.311643835616438</v>
      </c>
      <c r="Q202" s="5">
        <f t="shared" si="18"/>
        <v>51</v>
      </c>
      <c r="R202" s="22">
        <f t="shared" si="16"/>
        <v>0.174657534246575</v>
      </c>
    </row>
    <row r="203" spans="1:18">
      <c r="A203" s="11">
        <v>8</v>
      </c>
      <c r="B203" s="17" t="s">
        <v>1767</v>
      </c>
      <c r="C203" s="18" t="s">
        <v>1768</v>
      </c>
      <c r="D203" s="19">
        <v>2023</v>
      </c>
      <c r="E203" s="19" t="s">
        <v>20</v>
      </c>
      <c r="F203" s="19" t="s">
        <v>1754</v>
      </c>
      <c r="G203" s="19">
        <v>83</v>
      </c>
      <c r="H203" s="11">
        <v>88</v>
      </c>
      <c r="I203" s="11">
        <v>71.5</v>
      </c>
      <c r="J203" s="11">
        <v>60</v>
      </c>
      <c r="K203" s="11">
        <f t="shared" si="14"/>
        <v>84.2</v>
      </c>
      <c r="L203" s="11">
        <v>3.8</v>
      </c>
      <c r="M203" s="20" t="s">
        <v>360</v>
      </c>
      <c r="N203" s="5">
        <v>292</v>
      </c>
      <c r="O203" s="5">
        <f t="shared" si="17"/>
        <v>26</v>
      </c>
      <c r="P203" s="21">
        <f t="shared" si="15"/>
        <v>0.089041095890411</v>
      </c>
      <c r="Q203" s="5">
        <f t="shared" si="18"/>
        <v>52</v>
      </c>
      <c r="R203" s="22">
        <f t="shared" si="16"/>
        <v>0.178082191780822</v>
      </c>
    </row>
    <row r="204" spans="1:18">
      <c r="A204" s="11">
        <v>9</v>
      </c>
      <c r="B204" s="17" t="s">
        <v>1769</v>
      </c>
      <c r="C204" s="18" t="s">
        <v>1770</v>
      </c>
      <c r="D204" s="19">
        <v>2023</v>
      </c>
      <c r="E204" s="19" t="s">
        <v>20</v>
      </c>
      <c r="F204" s="19" t="s">
        <v>1754</v>
      </c>
      <c r="G204" s="19">
        <v>82</v>
      </c>
      <c r="H204" s="11">
        <v>87.6</v>
      </c>
      <c r="I204" s="11">
        <v>74.5</v>
      </c>
      <c r="J204" s="11">
        <v>60.5</v>
      </c>
      <c r="K204" s="11">
        <f t="shared" si="14"/>
        <v>84.095</v>
      </c>
      <c r="L204" s="11">
        <v>3.76</v>
      </c>
      <c r="M204" s="20" t="s">
        <v>360</v>
      </c>
      <c r="N204" s="5">
        <v>292</v>
      </c>
      <c r="O204" s="5">
        <f t="shared" si="17"/>
        <v>32</v>
      </c>
      <c r="P204" s="21">
        <f t="shared" si="15"/>
        <v>0.10958904109589</v>
      </c>
      <c r="Q204" s="5">
        <f t="shared" si="18"/>
        <v>57</v>
      </c>
      <c r="R204" s="22">
        <f t="shared" si="16"/>
        <v>0.195205479452055</v>
      </c>
    </row>
    <row r="205" spans="1:18">
      <c r="A205" s="11">
        <v>10</v>
      </c>
      <c r="B205" s="17" t="s">
        <v>1771</v>
      </c>
      <c r="C205" s="18" t="s">
        <v>1772</v>
      </c>
      <c r="D205" s="19">
        <v>2023</v>
      </c>
      <c r="E205" s="19" t="s">
        <v>20</v>
      </c>
      <c r="F205" s="19" t="s">
        <v>1754</v>
      </c>
      <c r="G205" s="19">
        <v>83</v>
      </c>
      <c r="H205" s="11">
        <v>86.8</v>
      </c>
      <c r="I205" s="11">
        <v>73</v>
      </c>
      <c r="J205" s="11">
        <v>62.5</v>
      </c>
      <c r="K205" s="11">
        <f t="shared" si="14"/>
        <v>83.635</v>
      </c>
      <c r="L205" s="11">
        <v>3.68</v>
      </c>
      <c r="M205" s="20" t="s">
        <v>360</v>
      </c>
      <c r="N205" s="5">
        <v>292</v>
      </c>
      <c r="O205" s="5">
        <f t="shared" si="17"/>
        <v>48</v>
      </c>
      <c r="P205" s="21">
        <f t="shared" si="15"/>
        <v>0.164383561643836</v>
      </c>
      <c r="Q205" s="5">
        <f t="shared" si="18"/>
        <v>65</v>
      </c>
      <c r="R205" s="22">
        <f t="shared" si="16"/>
        <v>0.222602739726027</v>
      </c>
    </row>
    <row r="206" spans="1:18">
      <c r="A206" s="11">
        <v>11</v>
      </c>
      <c r="B206" s="152" t="s">
        <v>1755</v>
      </c>
      <c r="C206" s="18" t="s">
        <v>1756</v>
      </c>
      <c r="D206" s="19">
        <v>2023</v>
      </c>
      <c r="E206" s="19" t="s">
        <v>20</v>
      </c>
      <c r="F206" s="19" t="s">
        <v>1754</v>
      </c>
      <c r="G206" s="19">
        <v>84.5</v>
      </c>
      <c r="H206" s="11">
        <v>86.3</v>
      </c>
      <c r="I206" s="11">
        <v>72</v>
      </c>
      <c r="J206" s="11">
        <v>66</v>
      </c>
      <c r="K206" s="11">
        <f t="shared" si="14"/>
        <v>83.585</v>
      </c>
      <c r="L206" s="11">
        <v>3.63</v>
      </c>
      <c r="M206" s="20" t="s">
        <v>360</v>
      </c>
      <c r="N206" s="5">
        <v>292</v>
      </c>
      <c r="O206" s="5">
        <f t="shared" si="17"/>
        <v>57</v>
      </c>
      <c r="P206" s="21">
        <f t="shared" si="15"/>
        <v>0.195205479452055</v>
      </c>
      <c r="Q206" s="5">
        <f t="shared" si="18"/>
        <v>69</v>
      </c>
      <c r="R206" s="22">
        <f t="shared" si="16"/>
        <v>0.236301369863014</v>
      </c>
    </row>
    <row r="207" spans="1:18">
      <c r="A207" s="11">
        <v>12</v>
      </c>
      <c r="B207" s="17" t="s">
        <v>1773</v>
      </c>
      <c r="C207" s="18" t="s">
        <v>1774</v>
      </c>
      <c r="D207" s="19">
        <v>2023</v>
      </c>
      <c r="E207" s="19" t="s">
        <v>20</v>
      </c>
      <c r="F207" s="19" t="s">
        <v>1754</v>
      </c>
      <c r="G207" s="19">
        <v>82.5</v>
      </c>
      <c r="H207" s="11">
        <v>86.8</v>
      </c>
      <c r="I207" s="11">
        <v>71.5</v>
      </c>
      <c r="J207" s="11">
        <v>63</v>
      </c>
      <c r="K207" s="11">
        <f t="shared" si="14"/>
        <v>83.435</v>
      </c>
      <c r="L207" s="11">
        <v>3.68</v>
      </c>
      <c r="M207" s="20" t="s">
        <v>360</v>
      </c>
      <c r="N207" s="5">
        <v>292</v>
      </c>
      <c r="O207" s="5">
        <f t="shared" si="17"/>
        <v>48</v>
      </c>
      <c r="P207" s="21">
        <f t="shared" si="15"/>
        <v>0.164383561643836</v>
      </c>
      <c r="Q207" s="5">
        <f t="shared" si="18"/>
        <v>72</v>
      </c>
      <c r="R207" s="22">
        <f t="shared" si="16"/>
        <v>0.246575342465753</v>
      </c>
    </row>
    <row r="208" spans="1:18">
      <c r="A208" s="11">
        <v>13</v>
      </c>
      <c r="B208" s="17" t="s">
        <v>1775</v>
      </c>
      <c r="C208" s="18" t="s">
        <v>1776</v>
      </c>
      <c r="D208" s="19">
        <v>2023</v>
      </c>
      <c r="E208" s="19" t="s">
        <v>20</v>
      </c>
      <c r="F208" s="19" t="s">
        <v>1754</v>
      </c>
      <c r="G208" s="19">
        <v>87.5</v>
      </c>
      <c r="H208" s="11">
        <v>85.4</v>
      </c>
      <c r="I208" s="11">
        <v>73.5</v>
      </c>
      <c r="J208" s="11">
        <v>60</v>
      </c>
      <c r="K208" s="11">
        <f t="shared" si="14"/>
        <v>83.255</v>
      </c>
      <c r="L208" s="11">
        <v>3.54</v>
      </c>
      <c r="M208" s="20" t="s">
        <v>360</v>
      </c>
      <c r="N208" s="5">
        <v>292</v>
      </c>
      <c r="O208" s="5">
        <f t="shared" si="17"/>
        <v>76</v>
      </c>
      <c r="P208" s="21">
        <f t="shared" si="15"/>
        <v>0.26027397260274</v>
      </c>
      <c r="Q208" s="5">
        <f t="shared" si="18"/>
        <v>74</v>
      </c>
      <c r="R208" s="22">
        <f t="shared" si="16"/>
        <v>0.253424657534247</v>
      </c>
    </row>
    <row r="209" spans="1:18">
      <c r="A209" s="11">
        <v>14</v>
      </c>
      <c r="B209" s="17" t="s">
        <v>1777</v>
      </c>
      <c r="C209" s="18" t="s">
        <v>1778</v>
      </c>
      <c r="D209" s="19">
        <v>2023</v>
      </c>
      <c r="E209" s="19" t="s">
        <v>20</v>
      </c>
      <c r="F209" s="19" t="s">
        <v>1754</v>
      </c>
      <c r="G209" s="19">
        <v>89.5</v>
      </c>
      <c r="H209" s="11">
        <v>84.8</v>
      </c>
      <c r="I209" s="11">
        <v>70</v>
      </c>
      <c r="J209" s="11">
        <v>67</v>
      </c>
      <c r="K209" s="11">
        <f t="shared" si="14"/>
        <v>83.135</v>
      </c>
      <c r="L209" s="11">
        <v>3.48</v>
      </c>
      <c r="M209" s="20" t="s">
        <v>360</v>
      </c>
      <c r="N209" s="5">
        <v>292</v>
      </c>
      <c r="O209" s="5">
        <f t="shared" si="17"/>
        <v>91</v>
      </c>
      <c r="P209" s="21">
        <f t="shared" si="15"/>
        <v>0.311643835616438</v>
      </c>
      <c r="Q209" s="5">
        <f t="shared" si="18"/>
        <v>75</v>
      </c>
      <c r="R209" s="22">
        <f t="shared" si="16"/>
        <v>0.256849315068493</v>
      </c>
    </row>
    <row r="210" spans="1:18">
      <c r="A210" s="11">
        <v>15</v>
      </c>
      <c r="B210" s="17" t="s">
        <v>1779</v>
      </c>
      <c r="C210" s="18" t="s">
        <v>1780</v>
      </c>
      <c r="D210" s="19">
        <v>2023</v>
      </c>
      <c r="E210" s="19" t="s">
        <v>20</v>
      </c>
      <c r="F210" s="19" t="s">
        <v>1754</v>
      </c>
      <c r="G210" s="19">
        <v>87</v>
      </c>
      <c r="H210" s="11">
        <v>85.3</v>
      </c>
      <c r="I210" s="11">
        <v>72.5</v>
      </c>
      <c r="J210" s="11">
        <v>61.5</v>
      </c>
      <c r="K210" s="11">
        <f t="shared" si="14"/>
        <v>83.085</v>
      </c>
      <c r="L210" s="11">
        <v>3.53</v>
      </c>
      <c r="M210" s="20" t="s">
        <v>360</v>
      </c>
      <c r="N210" s="5">
        <v>292</v>
      </c>
      <c r="O210" s="5">
        <f t="shared" si="17"/>
        <v>83</v>
      </c>
      <c r="P210" s="21">
        <f t="shared" si="15"/>
        <v>0.284246575342466</v>
      </c>
      <c r="Q210" s="5">
        <f t="shared" si="18"/>
        <v>78</v>
      </c>
      <c r="R210" s="22">
        <f t="shared" si="16"/>
        <v>0.267123287671233</v>
      </c>
    </row>
    <row r="211" spans="1:18">
      <c r="A211" s="11">
        <v>16</v>
      </c>
      <c r="B211" s="17" t="s">
        <v>1781</v>
      </c>
      <c r="C211" s="18" t="s">
        <v>1782</v>
      </c>
      <c r="D211" s="19">
        <v>2023</v>
      </c>
      <c r="E211" s="19" t="s">
        <v>20</v>
      </c>
      <c r="F211" s="19" t="s">
        <v>1754</v>
      </c>
      <c r="G211" s="19">
        <v>86</v>
      </c>
      <c r="H211" s="11">
        <v>84.9</v>
      </c>
      <c r="I211" s="11">
        <v>74.5</v>
      </c>
      <c r="J211" s="11">
        <v>60.5</v>
      </c>
      <c r="K211" s="11">
        <f t="shared" si="14"/>
        <v>82.805</v>
      </c>
      <c r="L211" s="11">
        <v>3.49</v>
      </c>
      <c r="M211" s="20" t="s">
        <v>360</v>
      </c>
      <c r="N211" s="5">
        <v>292</v>
      </c>
      <c r="O211" s="5">
        <f t="shared" si="17"/>
        <v>89</v>
      </c>
      <c r="P211" s="21">
        <f t="shared" si="15"/>
        <v>0.304794520547945</v>
      </c>
      <c r="Q211" s="5">
        <f t="shared" si="18"/>
        <v>84</v>
      </c>
      <c r="R211" s="22">
        <f t="shared" si="16"/>
        <v>0.287671232876712</v>
      </c>
    </row>
    <row r="212" spans="1:18">
      <c r="A212" s="11">
        <v>17</v>
      </c>
      <c r="B212" s="17" t="s">
        <v>1783</v>
      </c>
      <c r="C212" s="18" t="s">
        <v>1784</v>
      </c>
      <c r="D212" s="19">
        <v>2023</v>
      </c>
      <c r="E212" s="19" t="s">
        <v>20</v>
      </c>
      <c r="F212" s="19" t="s">
        <v>1754</v>
      </c>
      <c r="G212" s="19">
        <v>85</v>
      </c>
      <c r="H212" s="11">
        <v>85.6</v>
      </c>
      <c r="I212" s="11">
        <v>70</v>
      </c>
      <c r="J212" s="11">
        <v>60.5</v>
      </c>
      <c r="K212" s="11">
        <f t="shared" si="14"/>
        <v>82.695</v>
      </c>
      <c r="L212" s="11">
        <v>3.56</v>
      </c>
      <c r="M212" s="20" t="s">
        <v>360</v>
      </c>
      <c r="N212" s="5">
        <v>292</v>
      </c>
      <c r="O212" s="5">
        <f t="shared" si="17"/>
        <v>70</v>
      </c>
      <c r="P212" s="21">
        <f t="shared" si="15"/>
        <v>0.23972602739726</v>
      </c>
      <c r="Q212" s="5">
        <f t="shared" si="18"/>
        <v>87</v>
      </c>
      <c r="R212" s="22">
        <f t="shared" si="16"/>
        <v>0.297945205479452</v>
      </c>
    </row>
    <row r="213" spans="1:18">
      <c r="A213" s="11">
        <v>18</v>
      </c>
      <c r="B213" s="17" t="s">
        <v>1785</v>
      </c>
      <c r="C213" s="18" t="s">
        <v>1786</v>
      </c>
      <c r="D213" s="19">
        <v>2023</v>
      </c>
      <c r="E213" s="19" t="s">
        <v>20</v>
      </c>
      <c r="F213" s="19" t="s">
        <v>1754</v>
      </c>
      <c r="G213" s="19">
        <v>81</v>
      </c>
      <c r="H213" s="11">
        <v>86.3</v>
      </c>
      <c r="I213" s="11">
        <v>70</v>
      </c>
      <c r="J213" s="11">
        <v>60</v>
      </c>
      <c r="K213" s="11">
        <f t="shared" si="14"/>
        <v>82.56</v>
      </c>
      <c r="L213" s="11">
        <v>3.63</v>
      </c>
      <c r="M213" s="20" t="s">
        <v>360</v>
      </c>
      <c r="N213" s="5">
        <v>292</v>
      </c>
      <c r="O213" s="5">
        <f t="shared" si="17"/>
        <v>57</v>
      </c>
      <c r="P213" s="21">
        <f t="shared" si="15"/>
        <v>0.195205479452055</v>
      </c>
      <c r="Q213" s="5">
        <f t="shared" si="18"/>
        <v>91</v>
      </c>
      <c r="R213" s="22">
        <f t="shared" si="16"/>
        <v>0.311643835616438</v>
      </c>
    </row>
    <row r="214" spans="1:18">
      <c r="A214" s="11">
        <v>19</v>
      </c>
      <c r="B214" s="17" t="s">
        <v>1787</v>
      </c>
      <c r="C214" s="18" t="s">
        <v>1788</v>
      </c>
      <c r="D214" s="19">
        <v>2023</v>
      </c>
      <c r="E214" s="19" t="s">
        <v>20</v>
      </c>
      <c r="F214" s="19" t="s">
        <v>1754</v>
      </c>
      <c r="G214" s="19">
        <v>83</v>
      </c>
      <c r="H214" s="11">
        <v>85</v>
      </c>
      <c r="I214" s="11">
        <v>72.5</v>
      </c>
      <c r="J214" s="11">
        <v>65.5</v>
      </c>
      <c r="K214" s="11">
        <f t="shared" si="14"/>
        <v>82.475</v>
      </c>
      <c r="L214" s="11">
        <v>3.5</v>
      </c>
      <c r="M214" s="20" t="s">
        <v>360</v>
      </c>
      <c r="N214" s="5">
        <v>292</v>
      </c>
      <c r="O214" s="5">
        <f t="shared" si="17"/>
        <v>87</v>
      </c>
      <c r="P214" s="21">
        <f t="shared" si="15"/>
        <v>0.297945205479452</v>
      </c>
      <c r="Q214" s="5">
        <f t="shared" si="18"/>
        <v>93</v>
      </c>
      <c r="R214" s="22">
        <f t="shared" si="16"/>
        <v>0.318493150684932</v>
      </c>
    </row>
    <row r="215" spans="1:18">
      <c r="A215" s="11">
        <v>20</v>
      </c>
      <c r="B215" s="17" t="s">
        <v>1789</v>
      </c>
      <c r="C215" s="18" t="s">
        <v>1790</v>
      </c>
      <c r="D215" s="19">
        <v>2023</v>
      </c>
      <c r="E215" s="19" t="s">
        <v>20</v>
      </c>
      <c r="F215" s="19" t="s">
        <v>1754</v>
      </c>
      <c r="G215" s="19">
        <v>83</v>
      </c>
      <c r="H215" s="11">
        <v>84.9</v>
      </c>
      <c r="I215" s="11">
        <v>70</v>
      </c>
      <c r="J215" s="11">
        <v>62</v>
      </c>
      <c r="K215" s="11">
        <f t="shared" si="14"/>
        <v>81.98</v>
      </c>
      <c r="L215" s="11">
        <v>3.49</v>
      </c>
      <c r="M215" s="20" t="s">
        <v>360</v>
      </c>
      <c r="N215" s="5">
        <v>292</v>
      </c>
      <c r="O215" s="5">
        <f t="shared" si="17"/>
        <v>89</v>
      </c>
      <c r="P215" s="21">
        <f t="shared" si="15"/>
        <v>0.304794520547945</v>
      </c>
      <c r="Q215" s="5">
        <f t="shared" si="18"/>
        <v>109</v>
      </c>
      <c r="R215" s="22">
        <f t="shared" si="16"/>
        <v>0.373287671232877</v>
      </c>
    </row>
    <row r="216" spans="1:18">
      <c r="A216" s="11">
        <v>21</v>
      </c>
      <c r="B216" s="17" t="s">
        <v>1791</v>
      </c>
      <c r="C216" s="18" t="s">
        <v>1792</v>
      </c>
      <c r="D216" s="19">
        <v>2023</v>
      </c>
      <c r="E216" s="19" t="s">
        <v>20</v>
      </c>
      <c r="F216" s="19" t="s">
        <v>1754</v>
      </c>
      <c r="G216" s="19">
        <v>87.5</v>
      </c>
      <c r="H216" s="11">
        <v>83.3</v>
      </c>
      <c r="I216" s="11">
        <v>73.5</v>
      </c>
      <c r="J216" s="11">
        <v>60.5</v>
      </c>
      <c r="K216" s="11">
        <f t="shared" si="14"/>
        <v>81.81</v>
      </c>
      <c r="L216" s="11">
        <v>3.33</v>
      </c>
      <c r="M216" s="20" t="s">
        <v>360</v>
      </c>
      <c r="N216" s="5">
        <v>292</v>
      </c>
      <c r="O216" s="5">
        <f t="shared" si="17"/>
        <v>116</v>
      </c>
      <c r="P216" s="21">
        <f t="shared" si="15"/>
        <v>0.397260273972603</v>
      </c>
      <c r="Q216" s="5">
        <f t="shared" si="18"/>
        <v>113</v>
      </c>
      <c r="R216" s="22">
        <f t="shared" si="16"/>
        <v>0.386986301369863</v>
      </c>
    </row>
    <row r="217" spans="1:18">
      <c r="A217" s="11">
        <v>22</v>
      </c>
      <c r="B217" s="17" t="s">
        <v>1793</v>
      </c>
      <c r="C217" s="18" t="s">
        <v>1794</v>
      </c>
      <c r="D217" s="19">
        <v>2023</v>
      </c>
      <c r="E217" s="19" t="s">
        <v>20</v>
      </c>
      <c r="F217" s="19" t="s">
        <v>1754</v>
      </c>
      <c r="G217" s="19">
        <v>83.5</v>
      </c>
      <c r="H217" s="11">
        <v>83.8</v>
      </c>
      <c r="I217" s="11">
        <v>72</v>
      </c>
      <c r="J217" s="11">
        <v>62.5</v>
      </c>
      <c r="K217" s="11">
        <f t="shared" si="14"/>
        <v>81.51</v>
      </c>
      <c r="L217" s="11">
        <v>3.38</v>
      </c>
      <c r="M217" s="20" t="s">
        <v>360</v>
      </c>
      <c r="N217" s="5">
        <v>292</v>
      </c>
      <c r="O217" s="5">
        <f t="shared" si="17"/>
        <v>105</v>
      </c>
      <c r="P217" s="21">
        <f t="shared" si="15"/>
        <v>0.35958904109589</v>
      </c>
      <c r="Q217" s="5">
        <f t="shared" si="18"/>
        <v>122</v>
      </c>
      <c r="R217" s="22">
        <f t="shared" si="16"/>
        <v>0.417808219178082</v>
      </c>
    </row>
    <row r="218" spans="1:18">
      <c r="A218" s="11">
        <v>23</v>
      </c>
      <c r="B218" s="17" t="s">
        <v>1795</v>
      </c>
      <c r="C218" s="18" t="s">
        <v>1796</v>
      </c>
      <c r="D218" s="19">
        <v>2023</v>
      </c>
      <c r="E218" s="19" t="s">
        <v>20</v>
      </c>
      <c r="F218" s="19" t="s">
        <v>1754</v>
      </c>
      <c r="G218" s="19">
        <v>83.5</v>
      </c>
      <c r="H218" s="11">
        <v>84.1</v>
      </c>
      <c r="I218" s="11">
        <v>70</v>
      </c>
      <c r="J218" s="11">
        <v>60.5</v>
      </c>
      <c r="K218" s="11">
        <f t="shared" si="14"/>
        <v>81.42</v>
      </c>
      <c r="L218" s="11">
        <v>3.41</v>
      </c>
      <c r="M218" s="20" t="s">
        <v>360</v>
      </c>
      <c r="N218" s="5">
        <v>292</v>
      </c>
      <c r="O218" s="5">
        <f t="shared" si="17"/>
        <v>99</v>
      </c>
      <c r="P218" s="21">
        <f t="shared" si="15"/>
        <v>0.339041095890411</v>
      </c>
      <c r="Q218" s="5">
        <f t="shared" si="18"/>
        <v>123</v>
      </c>
      <c r="R218" s="22">
        <f t="shared" si="16"/>
        <v>0.421232876712329</v>
      </c>
    </row>
    <row r="219" spans="1:18">
      <c r="A219" s="11">
        <v>24</v>
      </c>
      <c r="B219" s="17" t="s">
        <v>1797</v>
      </c>
      <c r="C219" s="18" t="s">
        <v>1798</v>
      </c>
      <c r="D219" s="19">
        <v>2023</v>
      </c>
      <c r="E219" s="19" t="s">
        <v>20</v>
      </c>
      <c r="F219" s="19" t="s">
        <v>1754</v>
      </c>
      <c r="G219" s="19">
        <v>83.5</v>
      </c>
      <c r="H219" s="11">
        <v>83.4</v>
      </c>
      <c r="I219" s="11">
        <v>70</v>
      </c>
      <c r="J219" s="11">
        <v>60.5</v>
      </c>
      <c r="K219" s="11">
        <f t="shared" si="14"/>
        <v>80.93</v>
      </c>
      <c r="L219" s="11">
        <v>3.34</v>
      </c>
      <c r="M219" s="20" t="s">
        <v>360</v>
      </c>
      <c r="N219" s="5">
        <v>292</v>
      </c>
      <c r="O219" s="5">
        <f t="shared" si="17"/>
        <v>112</v>
      </c>
      <c r="P219" s="21">
        <f t="shared" si="15"/>
        <v>0.383561643835616</v>
      </c>
      <c r="Q219" s="5">
        <f t="shared" si="18"/>
        <v>130</v>
      </c>
      <c r="R219" s="22">
        <f t="shared" si="16"/>
        <v>0.445205479452055</v>
      </c>
    </row>
    <row r="220" spans="1:18">
      <c r="A220" s="11">
        <v>25</v>
      </c>
      <c r="B220" s="17" t="s">
        <v>1799</v>
      </c>
      <c r="C220" s="18" t="s">
        <v>1800</v>
      </c>
      <c r="D220" s="19">
        <v>2023</v>
      </c>
      <c r="E220" s="19" t="s">
        <v>20</v>
      </c>
      <c r="F220" s="19" t="s">
        <v>1754</v>
      </c>
      <c r="G220" s="19">
        <v>82</v>
      </c>
      <c r="H220" s="11">
        <v>83.1</v>
      </c>
      <c r="I220" s="11">
        <v>71.5</v>
      </c>
      <c r="J220" s="11">
        <v>60.5</v>
      </c>
      <c r="K220" s="11">
        <f t="shared" si="14"/>
        <v>80.645</v>
      </c>
      <c r="L220" s="11">
        <v>3.31</v>
      </c>
      <c r="M220" s="20" t="s">
        <v>360</v>
      </c>
      <c r="N220" s="5">
        <v>292</v>
      </c>
      <c r="O220" s="5">
        <f t="shared" si="17"/>
        <v>124</v>
      </c>
      <c r="P220" s="21">
        <f t="shared" si="15"/>
        <v>0.424657534246575</v>
      </c>
      <c r="Q220" s="5">
        <f t="shared" si="18"/>
        <v>138</v>
      </c>
      <c r="R220" s="22">
        <f t="shared" si="16"/>
        <v>0.472602739726027</v>
      </c>
    </row>
    <row r="221" spans="1:18">
      <c r="A221" s="11">
        <v>26</v>
      </c>
      <c r="B221" s="17" t="s">
        <v>1801</v>
      </c>
      <c r="C221" s="18" t="s">
        <v>755</v>
      </c>
      <c r="D221" s="19">
        <v>2023</v>
      </c>
      <c r="E221" s="19" t="s">
        <v>20</v>
      </c>
      <c r="F221" s="19" t="s">
        <v>1754</v>
      </c>
      <c r="G221" s="19">
        <v>80</v>
      </c>
      <c r="H221" s="11">
        <v>83.7</v>
      </c>
      <c r="I221" s="11">
        <v>70</v>
      </c>
      <c r="J221" s="11">
        <v>60</v>
      </c>
      <c r="K221" s="11">
        <f t="shared" si="14"/>
        <v>80.59</v>
      </c>
      <c r="L221" s="11">
        <v>3.37</v>
      </c>
      <c r="M221" s="20" t="s">
        <v>360</v>
      </c>
      <c r="N221" s="5">
        <v>292</v>
      </c>
      <c r="O221" s="5">
        <f t="shared" si="17"/>
        <v>107</v>
      </c>
      <c r="P221" s="21">
        <f t="shared" si="15"/>
        <v>0.366438356164384</v>
      </c>
      <c r="Q221" s="5">
        <f t="shared" si="18"/>
        <v>140</v>
      </c>
      <c r="R221" s="22">
        <f t="shared" si="16"/>
        <v>0.479452054794521</v>
      </c>
    </row>
    <row r="222" spans="1:18">
      <c r="A222" s="11">
        <v>27</v>
      </c>
      <c r="B222" s="17" t="s">
        <v>1802</v>
      </c>
      <c r="C222" s="18" t="s">
        <v>1803</v>
      </c>
      <c r="D222" s="19">
        <v>2023</v>
      </c>
      <c r="E222" s="19" t="s">
        <v>20</v>
      </c>
      <c r="F222" s="19" t="s">
        <v>1754</v>
      </c>
      <c r="G222" s="19">
        <v>83</v>
      </c>
      <c r="H222" s="24">
        <v>82.7</v>
      </c>
      <c r="I222" s="11">
        <v>70</v>
      </c>
      <c r="J222" s="11">
        <v>62.5</v>
      </c>
      <c r="K222" s="11">
        <f t="shared" si="14"/>
        <v>80.465</v>
      </c>
      <c r="L222" s="11">
        <v>3.27</v>
      </c>
      <c r="M222" s="20" t="s">
        <v>360</v>
      </c>
      <c r="N222" s="5">
        <v>292</v>
      </c>
      <c r="O222" s="5">
        <f t="shared" si="17"/>
        <v>133</v>
      </c>
      <c r="P222" s="21">
        <f t="shared" si="15"/>
        <v>0.455479452054795</v>
      </c>
      <c r="Q222" s="5">
        <f t="shared" si="18"/>
        <v>142</v>
      </c>
      <c r="R222" s="22">
        <f t="shared" si="16"/>
        <v>0.486301369863014</v>
      </c>
    </row>
    <row r="223" spans="1:18">
      <c r="A223" s="11">
        <v>28</v>
      </c>
      <c r="B223" s="17" t="s">
        <v>1804</v>
      </c>
      <c r="C223" s="18" t="s">
        <v>1805</v>
      </c>
      <c r="D223" s="19">
        <v>2023</v>
      </c>
      <c r="E223" s="19" t="s">
        <v>20</v>
      </c>
      <c r="F223" s="19" t="s">
        <v>1754</v>
      </c>
      <c r="G223" s="19">
        <v>80.5</v>
      </c>
      <c r="H223" s="11">
        <v>83.3</v>
      </c>
      <c r="I223" s="11">
        <v>70</v>
      </c>
      <c r="J223" s="11">
        <v>60</v>
      </c>
      <c r="K223" s="11">
        <f t="shared" si="14"/>
        <v>80.385</v>
      </c>
      <c r="L223" s="11">
        <v>3.38</v>
      </c>
      <c r="M223" s="20" t="s">
        <v>360</v>
      </c>
      <c r="N223" s="5">
        <v>292</v>
      </c>
      <c r="O223" s="5">
        <f t="shared" si="17"/>
        <v>105</v>
      </c>
      <c r="P223" s="21">
        <f t="shared" si="15"/>
        <v>0.35958904109589</v>
      </c>
      <c r="Q223" s="5">
        <f t="shared" si="18"/>
        <v>147</v>
      </c>
      <c r="R223" s="22">
        <f t="shared" si="16"/>
        <v>0.503424657534247</v>
      </c>
    </row>
    <row r="224" spans="1:18">
      <c r="A224" s="11">
        <v>29</v>
      </c>
      <c r="B224" s="17" t="s">
        <v>1806</v>
      </c>
      <c r="C224" s="18" t="s">
        <v>1807</v>
      </c>
      <c r="D224" s="19">
        <v>2023</v>
      </c>
      <c r="E224" s="19" t="s">
        <v>20</v>
      </c>
      <c r="F224" s="19" t="s">
        <v>1754</v>
      </c>
      <c r="G224" s="19">
        <v>80</v>
      </c>
      <c r="H224" s="11">
        <v>82.7</v>
      </c>
      <c r="I224" s="11">
        <v>70</v>
      </c>
      <c r="J224" s="11">
        <v>61</v>
      </c>
      <c r="K224" s="11">
        <f t="shared" ref="K224:K244" si="19">G224*0.15+H224*0.7+I224*0.1+J224*0.05</f>
        <v>79.94</v>
      </c>
      <c r="L224" s="11">
        <v>3.27</v>
      </c>
      <c r="M224" s="20" t="s">
        <v>360</v>
      </c>
      <c r="N224" s="5">
        <v>292</v>
      </c>
      <c r="O224" s="5">
        <f t="shared" si="17"/>
        <v>133</v>
      </c>
      <c r="P224" s="21">
        <f t="shared" si="15"/>
        <v>0.455479452054795</v>
      </c>
      <c r="Q224" s="5">
        <f t="shared" si="18"/>
        <v>158</v>
      </c>
      <c r="R224" s="22">
        <f t="shared" si="16"/>
        <v>0.541095890410959</v>
      </c>
    </row>
    <row r="225" spans="1:18">
      <c r="A225" s="11">
        <v>30</v>
      </c>
      <c r="B225" s="17" t="s">
        <v>1808</v>
      </c>
      <c r="C225" s="18" t="s">
        <v>1809</v>
      </c>
      <c r="D225" s="19">
        <v>2023</v>
      </c>
      <c r="E225" s="19" t="s">
        <v>20</v>
      </c>
      <c r="F225" s="19" t="s">
        <v>1754</v>
      </c>
      <c r="G225" s="19">
        <v>80</v>
      </c>
      <c r="H225" s="11">
        <v>82.5</v>
      </c>
      <c r="I225" s="11">
        <v>70</v>
      </c>
      <c r="J225" s="11">
        <v>60</v>
      </c>
      <c r="K225" s="11">
        <f t="shared" si="19"/>
        <v>79.75</v>
      </c>
      <c r="L225" s="11">
        <v>3.25</v>
      </c>
      <c r="M225" s="20" t="s">
        <v>360</v>
      </c>
      <c r="N225" s="5">
        <v>292</v>
      </c>
      <c r="O225" s="5">
        <f t="shared" si="17"/>
        <v>137</v>
      </c>
      <c r="P225" s="21">
        <f t="shared" si="15"/>
        <v>0.469178082191781</v>
      </c>
      <c r="Q225" s="5">
        <f t="shared" si="18"/>
        <v>164</v>
      </c>
      <c r="R225" s="22">
        <f t="shared" si="16"/>
        <v>0.561643835616438</v>
      </c>
    </row>
    <row r="226" spans="1:18">
      <c r="A226" s="11">
        <v>31</v>
      </c>
      <c r="B226" s="17" t="s">
        <v>1810</v>
      </c>
      <c r="C226" s="18" t="s">
        <v>1811</v>
      </c>
      <c r="D226" s="19">
        <v>2023</v>
      </c>
      <c r="E226" s="19" t="s">
        <v>20</v>
      </c>
      <c r="F226" s="19" t="s">
        <v>1754</v>
      </c>
      <c r="G226" s="19">
        <v>80</v>
      </c>
      <c r="H226" s="11">
        <v>82.3</v>
      </c>
      <c r="I226" s="11">
        <v>70</v>
      </c>
      <c r="J226" s="11">
        <v>60</v>
      </c>
      <c r="K226" s="11">
        <f t="shared" si="19"/>
        <v>79.61</v>
      </c>
      <c r="L226" s="11">
        <v>3.23</v>
      </c>
      <c r="M226" s="20" t="s">
        <v>360</v>
      </c>
      <c r="N226" s="5">
        <v>292</v>
      </c>
      <c r="O226" s="5">
        <f t="shared" si="17"/>
        <v>140</v>
      </c>
      <c r="P226" s="21">
        <f t="shared" si="15"/>
        <v>0.479452054794521</v>
      </c>
      <c r="Q226" s="5">
        <f t="shared" si="18"/>
        <v>168</v>
      </c>
      <c r="R226" s="22">
        <f t="shared" si="16"/>
        <v>0.575342465753425</v>
      </c>
    </row>
    <row r="227" spans="1:18">
      <c r="A227" s="11">
        <v>32</v>
      </c>
      <c r="B227" s="17" t="s">
        <v>1812</v>
      </c>
      <c r="C227" s="18" t="s">
        <v>1813</v>
      </c>
      <c r="D227" s="19">
        <v>2023</v>
      </c>
      <c r="E227" s="19" t="s">
        <v>20</v>
      </c>
      <c r="F227" s="19" t="s">
        <v>1754</v>
      </c>
      <c r="G227" s="19">
        <v>82.5</v>
      </c>
      <c r="H227" s="11">
        <v>80.8</v>
      </c>
      <c r="I227" s="11">
        <v>71.5</v>
      </c>
      <c r="J227" s="11">
        <v>61</v>
      </c>
      <c r="K227" s="11">
        <f t="shared" si="19"/>
        <v>79.135</v>
      </c>
      <c r="L227" s="11">
        <v>3.08</v>
      </c>
      <c r="M227" s="20" t="s">
        <v>595</v>
      </c>
      <c r="N227" s="5">
        <v>292</v>
      </c>
      <c r="O227" s="5">
        <f t="shared" si="17"/>
        <v>166</v>
      </c>
      <c r="P227" s="21">
        <f t="shared" si="15"/>
        <v>0.568493150684932</v>
      </c>
      <c r="Q227" s="5">
        <f t="shared" si="18"/>
        <v>179</v>
      </c>
      <c r="R227" s="22">
        <f t="shared" si="16"/>
        <v>0.613013698630137</v>
      </c>
    </row>
    <row r="228" spans="1:18">
      <c r="A228" s="11">
        <v>33</v>
      </c>
      <c r="B228" s="17" t="s">
        <v>1814</v>
      </c>
      <c r="C228" s="18" t="s">
        <v>1815</v>
      </c>
      <c r="D228" s="19">
        <v>2023</v>
      </c>
      <c r="E228" s="19" t="s">
        <v>20</v>
      </c>
      <c r="F228" s="19" t="s">
        <v>1754</v>
      </c>
      <c r="G228" s="19">
        <v>90</v>
      </c>
      <c r="H228" s="11">
        <v>78.5</v>
      </c>
      <c r="I228" s="11">
        <v>72.5</v>
      </c>
      <c r="J228" s="11">
        <v>62.5</v>
      </c>
      <c r="K228" s="11">
        <f t="shared" si="19"/>
        <v>78.825</v>
      </c>
      <c r="L228" s="11">
        <v>2.85</v>
      </c>
      <c r="M228" s="20" t="s">
        <v>360</v>
      </c>
      <c r="N228" s="5">
        <v>292</v>
      </c>
      <c r="O228" s="5">
        <f t="shared" si="17"/>
        <v>212</v>
      </c>
      <c r="P228" s="21">
        <f t="shared" si="15"/>
        <v>0.726027397260274</v>
      </c>
      <c r="Q228" s="5">
        <f t="shared" si="18"/>
        <v>185</v>
      </c>
      <c r="R228" s="22">
        <f t="shared" si="16"/>
        <v>0.633561643835616</v>
      </c>
    </row>
    <row r="229" spans="1:18">
      <c r="A229" s="11">
        <v>34</v>
      </c>
      <c r="B229" s="17" t="s">
        <v>1816</v>
      </c>
      <c r="C229" s="18" t="s">
        <v>1817</v>
      </c>
      <c r="D229" s="19">
        <v>2023</v>
      </c>
      <c r="E229" s="19" t="s">
        <v>20</v>
      </c>
      <c r="F229" s="19" t="s">
        <v>1754</v>
      </c>
      <c r="G229" s="19">
        <v>80</v>
      </c>
      <c r="H229" s="11">
        <v>80.7</v>
      </c>
      <c r="I229" s="11">
        <v>70</v>
      </c>
      <c r="J229" s="11">
        <v>60</v>
      </c>
      <c r="K229" s="11">
        <f t="shared" si="19"/>
        <v>78.49</v>
      </c>
      <c r="L229" s="11">
        <v>3.07</v>
      </c>
      <c r="M229" s="20" t="s">
        <v>360</v>
      </c>
      <c r="N229" s="5">
        <v>292</v>
      </c>
      <c r="O229" s="5">
        <f t="shared" si="17"/>
        <v>169</v>
      </c>
      <c r="P229" s="21">
        <f t="shared" si="15"/>
        <v>0.578767123287671</v>
      </c>
      <c r="Q229" s="5">
        <f t="shared" si="18"/>
        <v>200</v>
      </c>
      <c r="R229" s="22">
        <f t="shared" si="16"/>
        <v>0.684931506849315</v>
      </c>
    </row>
    <row r="230" spans="1:18">
      <c r="A230" s="11">
        <v>35</v>
      </c>
      <c r="B230" s="17" t="s">
        <v>1818</v>
      </c>
      <c r="C230" s="18" t="s">
        <v>1819</v>
      </c>
      <c r="D230" s="19">
        <v>2023</v>
      </c>
      <c r="E230" s="19" t="s">
        <v>20</v>
      </c>
      <c r="F230" s="19" t="s">
        <v>1754</v>
      </c>
      <c r="G230" s="19">
        <v>91.5</v>
      </c>
      <c r="H230" s="11">
        <v>77.5</v>
      </c>
      <c r="I230" s="11">
        <v>71.5</v>
      </c>
      <c r="J230" s="11">
        <v>65.5</v>
      </c>
      <c r="K230" s="11">
        <f t="shared" si="19"/>
        <v>78.4</v>
      </c>
      <c r="L230" s="11">
        <v>2.75</v>
      </c>
      <c r="M230" s="20" t="s">
        <v>360</v>
      </c>
      <c r="N230" s="5">
        <v>292</v>
      </c>
      <c r="O230" s="5">
        <f t="shared" si="17"/>
        <v>229</v>
      </c>
      <c r="P230" s="21">
        <f t="shared" si="15"/>
        <v>0.784246575342466</v>
      </c>
      <c r="Q230" s="5">
        <f t="shared" si="18"/>
        <v>203</v>
      </c>
      <c r="R230" s="22">
        <f t="shared" si="16"/>
        <v>0.695205479452055</v>
      </c>
    </row>
    <row r="231" spans="1:18">
      <c r="A231" s="11">
        <v>36</v>
      </c>
      <c r="B231" s="17" t="s">
        <v>1820</v>
      </c>
      <c r="C231" s="18" t="s">
        <v>1821</v>
      </c>
      <c r="D231" s="19">
        <v>2023</v>
      </c>
      <c r="E231" s="19" t="s">
        <v>20</v>
      </c>
      <c r="F231" s="19" t="s">
        <v>1754</v>
      </c>
      <c r="G231" s="19">
        <v>80</v>
      </c>
      <c r="H231" s="11">
        <v>80.5</v>
      </c>
      <c r="I231" s="11">
        <v>70</v>
      </c>
      <c r="J231" s="11">
        <v>60</v>
      </c>
      <c r="K231" s="11">
        <f t="shared" si="19"/>
        <v>78.35</v>
      </c>
      <c r="L231" s="11">
        <v>3.05</v>
      </c>
      <c r="M231" s="20" t="s">
        <v>360</v>
      </c>
      <c r="N231" s="5">
        <v>292</v>
      </c>
      <c r="O231" s="5">
        <f t="shared" si="17"/>
        <v>174</v>
      </c>
      <c r="P231" s="21">
        <f t="shared" si="15"/>
        <v>0.595890410958904</v>
      </c>
      <c r="Q231" s="5">
        <f t="shared" si="18"/>
        <v>204</v>
      </c>
      <c r="R231" s="22">
        <f t="shared" si="16"/>
        <v>0.698630136986301</v>
      </c>
    </row>
    <row r="232" spans="1:18">
      <c r="A232" s="11">
        <v>37</v>
      </c>
      <c r="B232" s="17" t="s">
        <v>1822</v>
      </c>
      <c r="C232" s="18" t="s">
        <v>1823</v>
      </c>
      <c r="D232" s="19">
        <v>2023</v>
      </c>
      <c r="E232" s="19" t="s">
        <v>20</v>
      </c>
      <c r="F232" s="19" t="s">
        <v>1754</v>
      </c>
      <c r="G232" s="19">
        <v>81</v>
      </c>
      <c r="H232" s="11">
        <v>79.9</v>
      </c>
      <c r="I232" s="11">
        <v>71.5</v>
      </c>
      <c r="J232" s="11">
        <v>60</v>
      </c>
      <c r="K232" s="11">
        <f t="shared" si="19"/>
        <v>78.23</v>
      </c>
      <c r="L232" s="11">
        <v>2.99</v>
      </c>
      <c r="M232" s="20" t="s">
        <v>360</v>
      </c>
      <c r="N232" s="5">
        <v>292</v>
      </c>
      <c r="O232" s="5">
        <f t="shared" si="17"/>
        <v>188</v>
      </c>
      <c r="P232" s="21">
        <f t="shared" si="15"/>
        <v>0.643835616438356</v>
      </c>
      <c r="Q232" s="5">
        <f t="shared" si="18"/>
        <v>208</v>
      </c>
      <c r="R232" s="22">
        <f t="shared" si="16"/>
        <v>0.712328767123288</v>
      </c>
    </row>
    <row r="233" spans="1:18">
      <c r="A233" s="11">
        <v>38</v>
      </c>
      <c r="B233" s="17" t="s">
        <v>1824</v>
      </c>
      <c r="C233" s="18" t="s">
        <v>1825</v>
      </c>
      <c r="D233" s="19">
        <v>2023</v>
      </c>
      <c r="E233" s="19" t="s">
        <v>20</v>
      </c>
      <c r="F233" s="19" t="s">
        <v>1754</v>
      </c>
      <c r="G233" s="19">
        <v>80</v>
      </c>
      <c r="H233" s="11">
        <v>80.1</v>
      </c>
      <c r="I233" s="11">
        <v>70</v>
      </c>
      <c r="J233" s="11">
        <v>60</v>
      </c>
      <c r="K233" s="11">
        <f t="shared" si="19"/>
        <v>78.07</v>
      </c>
      <c r="L233" s="11">
        <v>3.01</v>
      </c>
      <c r="M233" s="20" t="s">
        <v>360</v>
      </c>
      <c r="N233" s="5">
        <v>292</v>
      </c>
      <c r="O233" s="5">
        <f t="shared" si="17"/>
        <v>184</v>
      </c>
      <c r="P233" s="21">
        <f t="shared" si="15"/>
        <v>0.63013698630137</v>
      </c>
      <c r="Q233" s="5">
        <f t="shared" si="18"/>
        <v>213</v>
      </c>
      <c r="R233" s="22">
        <f t="shared" si="16"/>
        <v>0.729452054794521</v>
      </c>
    </row>
    <row r="234" spans="1:18">
      <c r="A234" s="11">
        <v>39</v>
      </c>
      <c r="B234" s="17" t="s">
        <v>1826</v>
      </c>
      <c r="C234" s="18" t="s">
        <v>1827</v>
      </c>
      <c r="D234" s="19">
        <v>2023</v>
      </c>
      <c r="E234" s="19" t="s">
        <v>20</v>
      </c>
      <c r="F234" s="19" t="s">
        <v>1754</v>
      </c>
      <c r="G234" s="19">
        <v>81</v>
      </c>
      <c r="H234" s="11">
        <v>79.3</v>
      </c>
      <c r="I234" s="11">
        <v>73</v>
      </c>
      <c r="J234" s="11">
        <v>60</v>
      </c>
      <c r="K234" s="11">
        <f t="shared" si="19"/>
        <v>77.96</v>
      </c>
      <c r="L234" s="11">
        <v>2.93</v>
      </c>
      <c r="M234" s="20" t="s">
        <v>360</v>
      </c>
      <c r="N234" s="5">
        <v>292</v>
      </c>
      <c r="O234" s="5">
        <f t="shared" si="17"/>
        <v>201</v>
      </c>
      <c r="P234" s="21">
        <f t="shared" si="15"/>
        <v>0.688356164383562</v>
      </c>
      <c r="Q234" s="5">
        <f t="shared" si="18"/>
        <v>216</v>
      </c>
      <c r="R234" s="22">
        <f t="shared" si="16"/>
        <v>0.73972602739726</v>
      </c>
    </row>
    <row r="235" spans="1:18">
      <c r="A235" s="11">
        <v>40</v>
      </c>
      <c r="B235" s="17" t="s">
        <v>1828</v>
      </c>
      <c r="C235" s="18" t="s">
        <v>1829</v>
      </c>
      <c r="D235" s="19">
        <v>2023</v>
      </c>
      <c r="E235" s="19" t="s">
        <v>20</v>
      </c>
      <c r="F235" s="19" t="s">
        <v>1754</v>
      </c>
      <c r="G235" s="19">
        <v>80</v>
      </c>
      <c r="H235" s="11">
        <v>78.5</v>
      </c>
      <c r="I235" s="11">
        <v>70</v>
      </c>
      <c r="J235" s="11">
        <v>60</v>
      </c>
      <c r="K235" s="11">
        <f t="shared" si="19"/>
        <v>76.95</v>
      </c>
      <c r="L235" s="11">
        <v>2.85</v>
      </c>
      <c r="M235" s="20" t="s">
        <v>360</v>
      </c>
      <c r="N235" s="5">
        <v>292</v>
      </c>
      <c r="O235" s="5">
        <f t="shared" si="17"/>
        <v>212</v>
      </c>
      <c r="P235" s="21">
        <f t="shared" si="15"/>
        <v>0.726027397260274</v>
      </c>
      <c r="Q235" s="5">
        <f t="shared" si="18"/>
        <v>238</v>
      </c>
      <c r="R235" s="22">
        <f t="shared" si="16"/>
        <v>0.815068493150685</v>
      </c>
    </row>
    <row r="236" spans="1:18">
      <c r="A236" s="11">
        <v>41</v>
      </c>
      <c r="B236" s="17" t="s">
        <v>1830</v>
      </c>
      <c r="C236" s="18" t="s">
        <v>1831</v>
      </c>
      <c r="D236" s="19">
        <v>2023</v>
      </c>
      <c r="E236" s="19" t="s">
        <v>20</v>
      </c>
      <c r="F236" s="19" t="s">
        <v>1754</v>
      </c>
      <c r="G236" s="19">
        <v>80</v>
      </c>
      <c r="H236" s="11">
        <v>78.5</v>
      </c>
      <c r="I236" s="11">
        <v>70</v>
      </c>
      <c r="J236" s="11">
        <v>60</v>
      </c>
      <c r="K236" s="11">
        <f t="shared" si="19"/>
        <v>76.95</v>
      </c>
      <c r="L236" s="11">
        <v>2.85</v>
      </c>
      <c r="M236" s="20" t="s">
        <v>360</v>
      </c>
      <c r="N236" s="5">
        <v>292</v>
      </c>
      <c r="O236" s="5">
        <f t="shared" si="17"/>
        <v>212</v>
      </c>
      <c r="P236" s="21">
        <f t="shared" si="15"/>
        <v>0.726027397260274</v>
      </c>
      <c r="Q236" s="5">
        <f t="shared" si="18"/>
        <v>238</v>
      </c>
      <c r="R236" s="22">
        <f t="shared" si="16"/>
        <v>0.815068493150685</v>
      </c>
    </row>
    <row r="237" spans="1:18">
      <c r="A237" s="11">
        <v>42</v>
      </c>
      <c r="B237" s="17" t="s">
        <v>1832</v>
      </c>
      <c r="C237" s="18" t="s">
        <v>1833</v>
      </c>
      <c r="D237" s="19">
        <v>2023</v>
      </c>
      <c r="E237" s="19" t="s">
        <v>20</v>
      </c>
      <c r="F237" s="19" t="s">
        <v>1754</v>
      </c>
      <c r="G237" s="19">
        <v>81</v>
      </c>
      <c r="H237" s="11">
        <v>77.9</v>
      </c>
      <c r="I237" s="11">
        <v>70</v>
      </c>
      <c r="J237" s="11">
        <v>60</v>
      </c>
      <c r="K237" s="11">
        <f t="shared" si="19"/>
        <v>76.68</v>
      </c>
      <c r="L237" s="11">
        <v>2.79</v>
      </c>
      <c r="M237" s="20" t="s">
        <v>360</v>
      </c>
      <c r="N237" s="5">
        <v>292</v>
      </c>
      <c r="O237" s="5">
        <f t="shared" si="17"/>
        <v>225</v>
      </c>
      <c r="P237" s="21">
        <f t="shared" si="15"/>
        <v>0.770547945205479</v>
      </c>
      <c r="Q237" s="5">
        <f t="shared" si="18"/>
        <v>246</v>
      </c>
      <c r="R237" s="22">
        <f t="shared" si="16"/>
        <v>0.842465753424658</v>
      </c>
    </row>
    <row r="238" spans="1:18">
      <c r="A238" s="11">
        <v>43</v>
      </c>
      <c r="B238" s="152" t="s">
        <v>1834</v>
      </c>
      <c r="C238" s="18" t="s">
        <v>1835</v>
      </c>
      <c r="D238" s="19">
        <v>2023</v>
      </c>
      <c r="E238" s="19" t="s">
        <v>20</v>
      </c>
      <c r="F238" s="19" t="s">
        <v>1754</v>
      </c>
      <c r="G238" s="19">
        <v>80</v>
      </c>
      <c r="H238" s="11">
        <v>77.4</v>
      </c>
      <c r="I238" s="11">
        <v>71.5</v>
      </c>
      <c r="J238" s="11">
        <v>60</v>
      </c>
      <c r="K238" s="11">
        <f t="shared" si="19"/>
        <v>76.33</v>
      </c>
      <c r="L238" s="11">
        <v>2.74</v>
      </c>
      <c r="M238" s="20" t="s">
        <v>360</v>
      </c>
      <c r="N238" s="5">
        <v>292</v>
      </c>
      <c r="O238" s="5">
        <f t="shared" si="17"/>
        <v>231</v>
      </c>
      <c r="P238" s="21">
        <f t="shared" si="15"/>
        <v>0.791095890410959</v>
      </c>
      <c r="Q238" s="5">
        <f t="shared" si="18"/>
        <v>250</v>
      </c>
      <c r="R238" s="22">
        <f t="shared" si="16"/>
        <v>0.856164383561644</v>
      </c>
    </row>
    <row r="239" spans="1:18">
      <c r="A239" s="11">
        <v>44</v>
      </c>
      <c r="B239" s="17" t="s">
        <v>1836</v>
      </c>
      <c r="C239" s="18" t="s">
        <v>1837</v>
      </c>
      <c r="D239" s="19">
        <v>2023</v>
      </c>
      <c r="E239" s="19" t="s">
        <v>20</v>
      </c>
      <c r="F239" s="19" t="s">
        <v>1754</v>
      </c>
      <c r="G239" s="19">
        <v>80</v>
      </c>
      <c r="H239" s="11">
        <v>77.4</v>
      </c>
      <c r="I239" s="11">
        <v>70</v>
      </c>
      <c r="J239" s="11">
        <v>60</v>
      </c>
      <c r="K239" s="11">
        <f t="shared" si="19"/>
        <v>76.18</v>
      </c>
      <c r="L239" s="11">
        <v>2.74</v>
      </c>
      <c r="M239" s="20" t="s">
        <v>360</v>
      </c>
      <c r="N239" s="5">
        <v>292</v>
      </c>
      <c r="O239" s="5">
        <f t="shared" si="17"/>
        <v>231</v>
      </c>
      <c r="P239" s="21">
        <f t="shared" si="15"/>
        <v>0.791095890410959</v>
      </c>
      <c r="Q239" s="5">
        <f t="shared" si="18"/>
        <v>253</v>
      </c>
      <c r="R239" s="22">
        <f t="shared" si="16"/>
        <v>0.866438356164384</v>
      </c>
    </row>
    <row r="240" spans="1:18">
      <c r="A240" s="11">
        <v>45</v>
      </c>
      <c r="B240" s="17" t="s">
        <v>1838</v>
      </c>
      <c r="C240" s="18" t="s">
        <v>1839</v>
      </c>
      <c r="D240" s="19">
        <v>2023</v>
      </c>
      <c r="E240" s="19" t="s">
        <v>20</v>
      </c>
      <c r="F240" s="19" t="s">
        <v>1754</v>
      </c>
      <c r="G240" s="19">
        <v>80</v>
      </c>
      <c r="H240" s="11">
        <v>76.8</v>
      </c>
      <c r="I240" s="11">
        <v>70</v>
      </c>
      <c r="J240" s="11">
        <v>60</v>
      </c>
      <c r="K240" s="11">
        <f t="shared" si="19"/>
        <v>75.76</v>
      </c>
      <c r="L240" s="11">
        <v>2.68</v>
      </c>
      <c r="M240" s="20" t="s">
        <v>360</v>
      </c>
      <c r="N240" s="5">
        <v>292</v>
      </c>
      <c r="O240" s="5">
        <f t="shared" si="17"/>
        <v>243</v>
      </c>
      <c r="P240" s="21">
        <f t="shared" si="15"/>
        <v>0.832191780821918</v>
      </c>
      <c r="Q240" s="5">
        <f t="shared" si="18"/>
        <v>262</v>
      </c>
      <c r="R240" s="22">
        <f t="shared" si="16"/>
        <v>0.897260273972603</v>
      </c>
    </row>
    <row r="241" spans="1:18">
      <c r="A241" s="11">
        <v>46</v>
      </c>
      <c r="B241" s="17" t="s">
        <v>1840</v>
      </c>
      <c r="C241" s="18" t="s">
        <v>1841</v>
      </c>
      <c r="D241" s="19">
        <v>2023</v>
      </c>
      <c r="E241" s="19" t="s">
        <v>20</v>
      </c>
      <c r="F241" s="19" t="s">
        <v>1754</v>
      </c>
      <c r="G241" s="19">
        <v>84</v>
      </c>
      <c r="H241" s="11">
        <v>75.6</v>
      </c>
      <c r="I241" s="11">
        <v>70</v>
      </c>
      <c r="J241" s="11">
        <v>63</v>
      </c>
      <c r="K241" s="11">
        <f t="shared" si="19"/>
        <v>75.67</v>
      </c>
      <c r="L241" s="11">
        <v>2.56</v>
      </c>
      <c r="M241" s="20" t="s">
        <v>360</v>
      </c>
      <c r="N241" s="5">
        <v>292</v>
      </c>
      <c r="O241" s="5">
        <f t="shared" si="17"/>
        <v>253</v>
      </c>
      <c r="P241" s="21">
        <f t="shared" si="15"/>
        <v>0.866438356164384</v>
      </c>
      <c r="Q241" s="5">
        <f t="shared" si="18"/>
        <v>264</v>
      </c>
      <c r="R241" s="22">
        <f t="shared" si="16"/>
        <v>0.904109589041096</v>
      </c>
    </row>
    <row r="242" spans="1:18">
      <c r="A242" s="11">
        <v>47</v>
      </c>
      <c r="B242" s="17" t="s">
        <v>1842</v>
      </c>
      <c r="C242" s="18" t="s">
        <v>1843</v>
      </c>
      <c r="D242" s="19">
        <v>2023</v>
      </c>
      <c r="E242" s="19" t="s">
        <v>20</v>
      </c>
      <c r="F242" s="19" t="s">
        <v>1754</v>
      </c>
      <c r="G242" s="19">
        <v>80</v>
      </c>
      <c r="H242" s="11">
        <v>76.4</v>
      </c>
      <c r="I242" s="11">
        <v>70</v>
      </c>
      <c r="J242" s="11">
        <v>60</v>
      </c>
      <c r="K242" s="11">
        <f t="shared" si="19"/>
        <v>75.48</v>
      </c>
      <c r="L242" s="11">
        <v>2.64</v>
      </c>
      <c r="M242" s="20" t="s">
        <v>360</v>
      </c>
      <c r="N242" s="5">
        <v>292</v>
      </c>
      <c r="O242" s="5">
        <f t="shared" si="17"/>
        <v>245</v>
      </c>
      <c r="P242" s="21">
        <f t="shared" si="15"/>
        <v>0.839041095890411</v>
      </c>
      <c r="Q242" s="5">
        <f t="shared" si="18"/>
        <v>265</v>
      </c>
      <c r="R242" s="22">
        <f t="shared" si="16"/>
        <v>0.907534246575342</v>
      </c>
    </row>
    <row r="243" spans="1:18">
      <c r="A243" s="11">
        <v>48</v>
      </c>
      <c r="B243" s="17" t="s">
        <v>1844</v>
      </c>
      <c r="C243" s="18" t="s">
        <v>1845</v>
      </c>
      <c r="D243" s="19">
        <v>2023</v>
      </c>
      <c r="E243" s="19" t="s">
        <v>20</v>
      </c>
      <c r="F243" s="19" t="s">
        <v>1754</v>
      </c>
      <c r="G243" s="19">
        <v>80</v>
      </c>
      <c r="H243" s="11">
        <v>75.3</v>
      </c>
      <c r="I243" s="11">
        <v>70</v>
      </c>
      <c r="J243" s="11">
        <v>60</v>
      </c>
      <c r="K243" s="11">
        <f t="shared" si="19"/>
        <v>74.71</v>
      </c>
      <c r="L243" s="11">
        <v>2.53</v>
      </c>
      <c r="M243" s="20" t="s">
        <v>360</v>
      </c>
      <c r="N243" s="5">
        <v>292</v>
      </c>
      <c r="O243" s="5">
        <f t="shared" si="17"/>
        <v>257</v>
      </c>
      <c r="P243" s="21">
        <f t="shared" si="15"/>
        <v>0.88013698630137</v>
      </c>
      <c r="Q243" s="5">
        <f t="shared" si="18"/>
        <v>275</v>
      </c>
      <c r="R243" s="22">
        <f t="shared" si="16"/>
        <v>0.941780821917808</v>
      </c>
    </row>
    <row r="244" spans="1:18">
      <c r="A244" s="11">
        <v>49</v>
      </c>
      <c r="B244" s="17" t="s">
        <v>1846</v>
      </c>
      <c r="C244" s="18" t="s">
        <v>1847</v>
      </c>
      <c r="D244" s="19">
        <v>2023</v>
      </c>
      <c r="E244" s="19" t="s">
        <v>20</v>
      </c>
      <c r="F244" s="19" t="s">
        <v>1754</v>
      </c>
      <c r="G244" s="19">
        <v>80</v>
      </c>
      <c r="H244" s="11">
        <v>74.7</v>
      </c>
      <c r="I244" s="11">
        <v>70</v>
      </c>
      <c r="J244" s="11">
        <v>60</v>
      </c>
      <c r="K244" s="11">
        <f t="shared" si="19"/>
        <v>74.29</v>
      </c>
      <c r="L244" s="11">
        <v>2.47</v>
      </c>
      <c r="M244" s="20" t="s">
        <v>595</v>
      </c>
      <c r="N244" s="5">
        <v>292</v>
      </c>
      <c r="O244" s="5">
        <f t="shared" si="17"/>
        <v>261</v>
      </c>
      <c r="P244" s="21">
        <f t="shared" si="15"/>
        <v>0.893835616438356</v>
      </c>
      <c r="Q244" s="5">
        <f t="shared" si="18"/>
        <v>280</v>
      </c>
      <c r="R244" s="22">
        <f t="shared" si="16"/>
        <v>0.958904109589041</v>
      </c>
    </row>
    <row r="245" spans="1:18">
      <c r="A245" s="11">
        <v>1</v>
      </c>
      <c r="B245" s="12" t="s">
        <v>1848</v>
      </c>
      <c r="C245" s="25" t="s">
        <v>1849</v>
      </c>
      <c r="D245" s="11">
        <v>2023</v>
      </c>
      <c r="E245" s="11" t="s">
        <v>20</v>
      </c>
      <c r="F245" s="26" t="s">
        <v>1850</v>
      </c>
      <c r="G245" s="27">
        <v>100</v>
      </c>
      <c r="H245" s="11">
        <v>88.9</v>
      </c>
      <c r="I245" s="11">
        <v>74.5</v>
      </c>
      <c r="J245" s="11">
        <v>67</v>
      </c>
      <c r="K245" s="11">
        <v>88.03</v>
      </c>
      <c r="L245" s="11">
        <v>3.89</v>
      </c>
      <c r="M245" s="11">
        <v>0</v>
      </c>
      <c r="N245" s="5">
        <v>292</v>
      </c>
      <c r="O245" s="5">
        <f t="shared" si="17"/>
        <v>17</v>
      </c>
      <c r="P245" s="14">
        <f t="shared" si="15"/>
        <v>0.0582191780821918</v>
      </c>
      <c r="Q245" s="5">
        <f t="shared" si="18"/>
        <v>14</v>
      </c>
      <c r="R245" s="15">
        <f t="shared" si="16"/>
        <v>0.0479452054794521</v>
      </c>
    </row>
    <row r="246" spans="1:18">
      <c r="A246" s="11">
        <v>2</v>
      </c>
      <c r="B246" s="12" t="s">
        <v>1851</v>
      </c>
      <c r="C246" s="25" t="s">
        <v>1852</v>
      </c>
      <c r="D246" s="11">
        <v>2023</v>
      </c>
      <c r="E246" s="11" t="s">
        <v>20</v>
      </c>
      <c r="F246" s="26" t="s">
        <v>1850</v>
      </c>
      <c r="G246" s="27">
        <v>100</v>
      </c>
      <c r="H246" s="11">
        <v>88.3</v>
      </c>
      <c r="I246" s="11">
        <v>73.5</v>
      </c>
      <c r="J246" s="11">
        <v>69</v>
      </c>
      <c r="K246" s="11">
        <v>87.61</v>
      </c>
      <c r="L246" s="11">
        <v>3.83</v>
      </c>
      <c r="M246" s="11">
        <v>0</v>
      </c>
      <c r="N246" s="5">
        <v>292</v>
      </c>
      <c r="O246" s="5">
        <f t="shared" si="17"/>
        <v>21</v>
      </c>
      <c r="P246" s="14">
        <f t="shared" si="15"/>
        <v>0.0719178082191781</v>
      </c>
      <c r="Q246" s="5">
        <f t="shared" si="18"/>
        <v>18</v>
      </c>
      <c r="R246" s="15">
        <f t="shared" si="16"/>
        <v>0.0616438356164384</v>
      </c>
    </row>
    <row r="247" spans="1:18">
      <c r="A247" s="11">
        <v>3</v>
      </c>
      <c r="B247" s="12" t="s">
        <v>1853</v>
      </c>
      <c r="C247" s="25" t="s">
        <v>1854</v>
      </c>
      <c r="D247" s="11">
        <v>2023</v>
      </c>
      <c r="E247" s="11" t="s">
        <v>20</v>
      </c>
      <c r="F247" s="26" t="s">
        <v>1850</v>
      </c>
      <c r="G247" s="27">
        <v>100</v>
      </c>
      <c r="H247" s="11">
        <v>86.7</v>
      </c>
      <c r="I247" s="11">
        <v>82</v>
      </c>
      <c r="J247" s="11">
        <v>66.5</v>
      </c>
      <c r="K247" s="11">
        <v>87.215</v>
      </c>
      <c r="L247" s="11">
        <v>3.67</v>
      </c>
      <c r="M247" s="11">
        <v>0</v>
      </c>
      <c r="N247" s="5">
        <v>292</v>
      </c>
      <c r="O247" s="5">
        <f t="shared" si="17"/>
        <v>52</v>
      </c>
      <c r="P247" s="14">
        <f t="shared" si="15"/>
        <v>0.178082191780822</v>
      </c>
      <c r="Q247" s="5">
        <f t="shared" si="18"/>
        <v>22</v>
      </c>
      <c r="R247" s="15">
        <f t="shared" si="16"/>
        <v>0.0753424657534247</v>
      </c>
    </row>
    <row r="248" spans="1:18">
      <c r="A248" s="11">
        <v>4</v>
      </c>
      <c r="B248" s="12" t="s">
        <v>1855</v>
      </c>
      <c r="C248" s="25" t="s">
        <v>1856</v>
      </c>
      <c r="D248" s="11">
        <v>2023</v>
      </c>
      <c r="E248" s="11" t="s">
        <v>20</v>
      </c>
      <c r="F248" s="26" t="s">
        <v>1850</v>
      </c>
      <c r="G248" s="27">
        <v>93</v>
      </c>
      <c r="H248" s="11">
        <v>89.6</v>
      </c>
      <c r="I248" s="11">
        <v>72.5</v>
      </c>
      <c r="J248" s="11">
        <v>69.5</v>
      </c>
      <c r="K248" s="11">
        <v>87.395</v>
      </c>
      <c r="L248" s="11">
        <v>3.96</v>
      </c>
      <c r="M248" s="11">
        <v>0</v>
      </c>
      <c r="N248" s="5">
        <v>292</v>
      </c>
      <c r="O248" s="5">
        <f t="shared" si="17"/>
        <v>11</v>
      </c>
      <c r="P248" s="14">
        <f t="shared" si="15"/>
        <v>0.0376712328767123</v>
      </c>
      <c r="Q248" s="5">
        <f t="shared" si="18"/>
        <v>19</v>
      </c>
      <c r="R248" s="15">
        <f t="shared" si="16"/>
        <v>0.0650684931506849</v>
      </c>
    </row>
    <row r="249" spans="1:18">
      <c r="A249" s="11">
        <v>5</v>
      </c>
      <c r="B249" s="12" t="s">
        <v>1857</v>
      </c>
      <c r="C249" s="25" t="s">
        <v>1858</v>
      </c>
      <c r="D249" s="11">
        <v>2023</v>
      </c>
      <c r="E249" s="11" t="s">
        <v>20</v>
      </c>
      <c r="F249" s="26" t="s">
        <v>1850</v>
      </c>
      <c r="G249" s="27">
        <v>90.5</v>
      </c>
      <c r="H249" s="11">
        <v>88.8</v>
      </c>
      <c r="I249" s="11">
        <v>73.5</v>
      </c>
      <c r="J249" s="11">
        <v>64</v>
      </c>
      <c r="K249" s="11">
        <v>86.285</v>
      </c>
      <c r="L249" s="11">
        <v>3.88</v>
      </c>
      <c r="M249" s="11">
        <v>0</v>
      </c>
      <c r="N249" s="5">
        <v>292</v>
      </c>
      <c r="O249" s="5">
        <f t="shared" si="17"/>
        <v>18</v>
      </c>
      <c r="P249" s="14">
        <f t="shared" si="15"/>
        <v>0.0616438356164384</v>
      </c>
      <c r="Q249" s="5">
        <f t="shared" si="18"/>
        <v>26</v>
      </c>
      <c r="R249" s="15">
        <f t="shared" si="16"/>
        <v>0.089041095890411</v>
      </c>
    </row>
    <row r="250" spans="1:18">
      <c r="A250" s="11">
        <v>6</v>
      </c>
      <c r="B250" s="12" t="s">
        <v>1859</v>
      </c>
      <c r="C250" s="25" t="s">
        <v>1860</v>
      </c>
      <c r="D250" s="11">
        <v>2023</v>
      </c>
      <c r="E250" s="11" t="s">
        <v>20</v>
      </c>
      <c r="F250" s="26" t="s">
        <v>1850</v>
      </c>
      <c r="G250" s="27">
        <v>88</v>
      </c>
      <c r="H250" s="11">
        <v>89.4</v>
      </c>
      <c r="I250" s="11">
        <v>70</v>
      </c>
      <c r="J250" s="11">
        <v>63.5</v>
      </c>
      <c r="K250" s="11">
        <v>85.955</v>
      </c>
      <c r="L250" s="11">
        <v>3.94</v>
      </c>
      <c r="M250" s="11">
        <v>0</v>
      </c>
      <c r="N250" s="5">
        <v>292</v>
      </c>
      <c r="O250" s="5">
        <f t="shared" si="17"/>
        <v>13</v>
      </c>
      <c r="P250" s="14">
        <f t="shared" si="15"/>
        <v>0.0445205479452055</v>
      </c>
      <c r="Q250" s="5">
        <f t="shared" si="18"/>
        <v>32</v>
      </c>
      <c r="R250" s="15">
        <f t="shared" si="16"/>
        <v>0.10958904109589</v>
      </c>
    </row>
    <row r="251" spans="1:18">
      <c r="A251" s="11">
        <v>7</v>
      </c>
      <c r="B251" s="12" t="s">
        <v>1861</v>
      </c>
      <c r="C251" s="25" t="s">
        <v>1862</v>
      </c>
      <c r="D251" s="11">
        <v>2023</v>
      </c>
      <c r="E251" s="11" t="s">
        <v>20</v>
      </c>
      <c r="F251" s="26" t="s">
        <v>1850</v>
      </c>
      <c r="G251" s="27">
        <v>90</v>
      </c>
      <c r="H251" s="11">
        <v>87.4</v>
      </c>
      <c r="I251" s="11">
        <v>73</v>
      </c>
      <c r="J251" s="11">
        <v>64</v>
      </c>
      <c r="K251" s="11">
        <v>85.18</v>
      </c>
      <c r="L251" s="11">
        <v>3.74</v>
      </c>
      <c r="M251" s="11">
        <v>0</v>
      </c>
      <c r="N251" s="5">
        <v>292</v>
      </c>
      <c r="O251" s="5">
        <f t="shared" si="17"/>
        <v>37</v>
      </c>
      <c r="P251" s="14">
        <f t="shared" si="15"/>
        <v>0.126712328767123</v>
      </c>
      <c r="Q251" s="5">
        <f t="shared" si="18"/>
        <v>38</v>
      </c>
      <c r="R251" s="15">
        <f t="shared" si="16"/>
        <v>0.13013698630137</v>
      </c>
    </row>
    <row r="252" spans="1:18">
      <c r="A252" s="11">
        <v>8</v>
      </c>
      <c r="B252" s="12" t="s">
        <v>1863</v>
      </c>
      <c r="C252" s="25" t="s">
        <v>1864</v>
      </c>
      <c r="D252" s="11">
        <v>2023</v>
      </c>
      <c r="E252" s="11" t="s">
        <v>20</v>
      </c>
      <c r="F252" s="26" t="s">
        <v>1850</v>
      </c>
      <c r="G252" s="27">
        <v>91.5</v>
      </c>
      <c r="H252" s="11">
        <v>87.6</v>
      </c>
      <c r="I252" s="11">
        <v>70</v>
      </c>
      <c r="J252" s="11">
        <v>61</v>
      </c>
      <c r="K252" s="11">
        <v>85.095</v>
      </c>
      <c r="L252" s="11">
        <v>3.76</v>
      </c>
      <c r="M252" s="11">
        <v>0</v>
      </c>
      <c r="N252" s="5">
        <v>292</v>
      </c>
      <c r="O252" s="5">
        <f t="shared" si="17"/>
        <v>32</v>
      </c>
      <c r="P252" s="14">
        <f t="shared" si="15"/>
        <v>0.10958904109589</v>
      </c>
      <c r="Q252" s="5">
        <f t="shared" si="18"/>
        <v>39</v>
      </c>
      <c r="R252" s="15">
        <f t="shared" si="16"/>
        <v>0.133561643835616</v>
      </c>
    </row>
    <row r="253" spans="1:18">
      <c r="A253" s="11">
        <v>9</v>
      </c>
      <c r="B253" s="12" t="s">
        <v>1865</v>
      </c>
      <c r="C253" s="25" t="s">
        <v>1866</v>
      </c>
      <c r="D253" s="11">
        <v>2023</v>
      </c>
      <c r="E253" s="11" t="s">
        <v>20</v>
      </c>
      <c r="F253" s="26" t="s">
        <v>1850</v>
      </c>
      <c r="G253" s="27">
        <v>82</v>
      </c>
      <c r="H253" s="11">
        <v>87.5</v>
      </c>
      <c r="I253" s="11">
        <v>75.5</v>
      </c>
      <c r="J253" s="11">
        <v>61.5</v>
      </c>
      <c r="K253" s="11">
        <v>84.175</v>
      </c>
      <c r="L253" s="11">
        <v>3.75</v>
      </c>
      <c r="M253" s="11">
        <v>0</v>
      </c>
      <c r="N253" s="5">
        <v>292</v>
      </c>
      <c r="O253" s="5">
        <f t="shared" si="17"/>
        <v>34</v>
      </c>
      <c r="P253" s="14">
        <f t="shared" si="15"/>
        <v>0.116438356164384</v>
      </c>
      <c r="Q253" s="5">
        <f t="shared" si="18"/>
        <v>55</v>
      </c>
      <c r="R253" s="15">
        <f t="shared" si="16"/>
        <v>0.188356164383562</v>
      </c>
    </row>
    <row r="254" spans="1:18">
      <c r="A254" s="11">
        <v>10</v>
      </c>
      <c r="B254" s="12" t="s">
        <v>1867</v>
      </c>
      <c r="C254" s="25" t="s">
        <v>1868</v>
      </c>
      <c r="D254" s="11">
        <v>2023</v>
      </c>
      <c r="E254" s="11" t="s">
        <v>20</v>
      </c>
      <c r="F254" s="26" t="s">
        <v>1850</v>
      </c>
      <c r="G254" s="27">
        <v>84.5</v>
      </c>
      <c r="H254" s="11">
        <v>87.3</v>
      </c>
      <c r="I254" s="11">
        <v>71.5</v>
      </c>
      <c r="J254" s="11">
        <v>61</v>
      </c>
      <c r="K254" s="11">
        <v>83.985</v>
      </c>
      <c r="L254" s="11">
        <v>3.73</v>
      </c>
      <c r="M254" s="11">
        <v>0</v>
      </c>
      <c r="N254" s="5">
        <v>292</v>
      </c>
      <c r="O254" s="5">
        <f t="shared" si="17"/>
        <v>39</v>
      </c>
      <c r="P254" s="14">
        <f t="shared" si="15"/>
        <v>0.133561643835616</v>
      </c>
      <c r="Q254" s="5">
        <f t="shared" si="18"/>
        <v>59</v>
      </c>
      <c r="R254" s="15">
        <f t="shared" si="16"/>
        <v>0.202054794520548</v>
      </c>
    </row>
    <row r="255" spans="1:18">
      <c r="A255" s="11">
        <v>11</v>
      </c>
      <c r="B255" s="12" t="s">
        <v>1869</v>
      </c>
      <c r="C255" s="25" t="s">
        <v>1870</v>
      </c>
      <c r="D255" s="11">
        <v>2023</v>
      </c>
      <c r="E255" s="11" t="s">
        <v>20</v>
      </c>
      <c r="F255" s="26" t="s">
        <v>1850</v>
      </c>
      <c r="G255" s="27">
        <v>86</v>
      </c>
      <c r="H255" s="11">
        <v>86.2</v>
      </c>
      <c r="I255" s="11">
        <v>71.5</v>
      </c>
      <c r="J255" s="11">
        <v>63</v>
      </c>
      <c r="K255" s="11">
        <v>83.54</v>
      </c>
      <c r="L255" s="11">
        <v>3.62</v>
      </c>
      <c r="M255" s="11">
        <v>0</v>
      </c>
      <c r="N255" s="5">
        <v>292</v>
      </c>
      <c r="O255" s="5">
        <f t="shared" si="17"/>
        <v>60</v>
      </c>
      <c r="P255" s="14">
        <f t="shared" si="15"/>
        <v>0.205479452054795</v>
      </c>
      <c r="Q255" s="5">
        <f t="shared" si="18"/>
        <v>71</v>
      </c>
      <c r="R255" s="15">
        <f t="shared" si="16"/>
        <v>0.243150684931507</v>
      </c>
    </row>
    <row r="256" spans="1:18">
      <c r="A256" s="11">
        <v>12</v>
      </c>
      <c r="B256" s="12" t="s">
        <v>1871</v>
      </c>
      <c r="C256" s="25" t="s">
        <v>1872</v>
      </c>
      <c r="D256" s="11">
        <v>2023</v>
      </c>
      <c r="E256" s="11" t="s">
        <v>20</v>
      </c>
      <c r="F256" s="26" t="s">
        <v>1850</v>
      </c>
      <c r="G256" s="27">
        <v>85</v>
      </c>
      <c r="H256" s="11">
        <v>86</v>
      </c>
      <c r="I256" s="11">
        <v>71.5</v>
      </c>
      <c r="J256" s="11">
        <v>60</v>
      </c>
      <c r="K256" s="11">
        <v>83.1</v>
      </c>
      <c r="L256" s="11">
        <v>3.6</v>
      </c>
      <c r="M256" s="11">
        <v>0</v>
      </c>
      <c r="N256" s="5">
        <v>292</v>
      </c>
      <c r="O256" s="5">
        <f t="shared" si="17"/>
        <v>65</v>
      </c>
      <c r="P256" s="14">
        <f t="shared" si="15"/>
        <v>0.222602739726027</v>
      </c>
      <c r="Q256" s="5">
        <f t="shared" si="18"/>
        <v>77</v>
      </c>
      <c r="R256" s="15">
        <f t="shared" si="16"/>
        <v>0.263698630136986</v>
      </c>
    </row>
    <row r="257" spans="1:18">
      <c r="A257" s="11">
        <v>13</v>
      </c>
      <c r="B257" s="12" t="s">
        <v>1873</v>
      </c>
      <c r="C257" s="25" t="s">
        <v>1874</v>
      </c>
      <c r="D257" s="11">
        <v>2023</v>
      </c>
      <c r="E257" s="11" t="s">
        <v>20</v>
      </c>
      <c r="F257" s="26" t="s">
        <v>1850</v>
      </c>
      <c r="G257" s="27">
        <v>94</v>
      </c>
      <c r="H257" s="11">
        <v>83.4</v>
      </c>
      <c r="I257" s="11">
        <v>73</v>
      </c>
      <c r="J257" s="11">
        <v>64</v>
      </c>
      <c r="K257" s="11">
        <v>82.98</v>
      </c>
      <c r="L257" s="11">
        <v>3.34</v>
      </c>
      <c r="M257" s="11">
        <v>0</v>
      </c>
      <c r="N257" s="5">
        <v>292</v>
      </c>
      <c r="O257" s="5">
        <f t="shared" si="17"/>
        <v>112</v>
      </c>
      <c r="P257" s="14">
        <f t="shared" si="15"/>
        <v>0.383561643835616</v>
      </c>
      <c r="Q257" s="5">
        <f t="shared" si="18"/>
        <v>81</v>
      </c>
      <c r="R257" s="15">
        <f t="shared" si="16"/>
        <v>0.277397260273973</v>
      </c>
    </row>
    <row r="258" spans="1:18">
      <c r="A258" s="11">
        <v>14</v>
      </c>
      <c r="B258" s="12" t="s">
        <v>1875</v>
      </c>
      <c r="C258" s="25" t="s">
        <v>1876</v>
      </c>
      <c r="D258" s="11">
        <v>2023</v>
      </c>
      <c r="E258" s="11" t="s">
        <v>20</v>
      </c>
      <c r="F258" s="26" t="s">
        <v>1850</v>
      </c>
      <c r="G258" s="27">
        <v>81</v>
      </c>
      <c r="H258" s="11">
        <v>86.3</v>
      </c>
      <c r="I258" s="11">
        <v>71.5</v>
      </c>
      <c r="J258" s="11">
        <v>60.5</v>
      </c>
      <c r="K258" s="11">
        <v>82.735</v>
      </c>
      <c r="L258" s="11">
        <v>3.63</v>
      </c>
      <c r="M258" s="11">
        <v>0</v>
      </c>
      <c r="N258" s="5">
        <v>292</v>
      </c>
      <c r="O258" s="5">
        <f t="shared" si="17"/>
        <v>57</v>
      </c>
      <c r="P258" s="14">
        <f t="shared" ref="P258:P293" si="20">O258/N258</f>
        <v>0.195205479452055</v>
      </c>
      <c r="Q258" s="5">
        <f t="shared" si="18"/>
        <v>86</v>
      </c>
      <c r="R258" s="15">
        <f t="shared" ref="R258:R293" si="21">Q258/N258</f>
        <v>0.294520547945205</v>
      </c>
    </row>
    <row r="259" spans="1:18">
      <c r="A259" s="11">
        <v>15</v>
      </c>
      <c r="B259" s="12" t="s">
        <v>1877</v>
      </c>
      <c r="C259" s="25" t="s">
        <v>1878</v>
      </c>
      <c r="D259" s="11">
        <v>2023</v>
      </c>
      <c r="E259" s="11" t="s">
        <v>20</v>
      </c>
      <c r="F259" s="26" t="s">
        <v>1850</v>
      </c>
      <c r="G259" s="27">
        <v>87</v>
      </c>
      <c r="H259" s="11">
        <v>84.5</v>
      </c>
      <c r="I259" s="11">
        <v>73</v>
      </c>
      <c r="J259" s="11">
        <v>62.5</v>
      </c>
      <c r="K259" s="11">
        <v>82.625</v>
      </c>
      <c r="L259" s="11">
        <v>3.45</v>
      </c>
      <c r="M259" s="11">
        <v>0</v>
      </c>
      <c r="N259" s="5">
        <v>292</v>
      </c>
      <c r="O259" s="5">
        <f t="shared" si="17"/>
        <v>96</v>
      </c>
      <c r="P259" s="14">
        <f t="shared" si="20"/>
        <v>0.328767123287671</v>
      </c>
      <c r="Q259" s="5">
        <f t="shared" si="18"/>
        <v>89</v>
      </c>
      <c r="R259" s="15">
        <f t="shared" si="21"/>
        <v>0.304794520547945</v>
      </c>
    </row>
    <row r="260" spans="1:18">
      <c r="A260" s="11">
        <v>16</v>
      </c>
      <c r="B260" s="12" t="s">
        <v>1879</v>
      </c>
      <c r="C260" s="25" t="s">
        <v>1880</v>
      </c>
      <c r="D260" s="11">
        <v>2023</v>
      </c>
      <c r="E260" s="11" t="s">
        <v>20</v>
      </c>
      <c r="F260" s="26" t="s">
        <v>1850</v>
      </c>
      <c r="G260" s="27">
        <v>85</v>
      </c>
      <c r="H260" s="11">
        <v>85.1</v>
      </c>
      <c r="I260" s="11">
        <v>70</v>
      </c>
      <c r="J260" s="11">
        <v>60.5</v>
      </c>
      <c r="K260" s="11">
        <v>82.345</v>
      </c>
      <c r="L260" s="11">
        <v>3.51</v>
      </c>
      <c r="M260" s="11">
        <v>0</v>
      </c>
      <c r="N260" s="5">
        <v>292</v>
      </c>
      <c r="O260" s="5">
        <f t="shared" ref="O260:O293" si="22">RANK(L260,$L$2:$L$300)</f>
        <v>86</v>
      </c>
      <c r="P260" s="14">
        <f t="shared" si="20"/>
        <v>0.294520547945205</v>
      </c>
      <c r="Q260" s="5">
        <f t="shared" ref="Q260:Q293" si="23">RANK(K260,$K$2:$K$300)</f>
        <v>95</v>
      </c>
      <c r="R260" s="15">
        <f t="shared" si="21"/>
        <v>0.325342465753425</v>
      </c>
    </row>
    <row r="261" spans="1:18">
      <c r="A261" s="11">
        <v>17</v>
      </c>
      <c r="B261" s="12" t="s">
        <v>1881</v>
      </c>
      <c r="C261" s="25" t="s">
        <v>1882</v>
      </c>
      <c r="D261" s="11">
        <v>2023</v>
      </c>
      <c r="E261" s="11" t="s">
        <v>20</v>
      </c>
      <c r="F261" s="26" t="s">
        <v>1850</v>
      </c>
      <c r="G261" s="27">
        <v>80</v>
      </c>
      <c r="H261" s="11">
        <v>85.9</v>
      </c>
      <c r="I261" s="11">
        <v>70</v>
      </c>
      <c r="J261" s="11">
        <v>60.5</v>
      </c>
      <c r="K261" s="11">
        <v>82.155</v>
      </c>
      <c r="L261" s="11">
        <v>3.59</v>
      </c>
      <c r="M261" s="11">
        <v>0</v>
      </c>
      <c r="N261" s="5">
        <v>292</v>
      </c>
      <c r="O261" s="5">
        <f t="shared" si="22"/>
        <v>66</v>
      </c>
      <c r="P261" s="14">
        <f t="shared" si="20"/>
        <v>0.226027397260274</v>
      </c>
      <c r="Q261" s="5">
        <f t="shared" si="23"/>
        <v>101</v>
      </c>
      <c r="R261" s="15">
        <f t="shared" si="21"/>
        <v>0.345890410958904</v>
      </c>
    </row>
    <row r="262" spans="1:18">
      <c r="A262" s="11">
        <v>18</v>
      </c>
      <c r="B262" s="12" t="s">
        <v>1883</v>
      </c>
      <c r="C262" s="25" t="s">
        <v>1884</v>
      </c>
      <c r="D262" s="11">
        <v>2023</v>
      </c>
      <c r="E262" s="11" t="s">
        <v>20</v>
      </c>
      <c r="F262" s="26" t="s">
        <v>1850</v>
      </c>
      <c r="G262" s="27">
        <v>86</v>
      </c>
      <c r="H262" s="11">
        <v>83.2</v>
      </c>
      <c r="I262" s="11">
        <v>78.5</v>
      </c>
      <c r="J262" s="11">
        <v>62.5</v>
      </c>
      <c r="K262" s="11">
        <v>82.115</v>
      </c>
      <c r="L262" s="11">
        <v>3.32</v>
      </c>
      <c r="M262" s="11">
        <v>0</v>
      </c>
      <c r="N262" s="5">
        <v>292</v>
      </c>
      <c r="O262" s="5">
        <f t="shared" si="22"/>
        <v>119</v>
      </c>
      <c r="P262" s="14">
        <f t="shared" si="20"/>
        <v>0.407534246575342</v>
      </c>
      <c r="Q262" s="5">
        <f t="shared" si="23"/>
        <v>103</v>
      </c>
      <c r="R262" s="15">
        <f t="shared" si="21"/>
        <v>0.352739726027397</v>
      </c>
    </row>
    <row r="263" spans="1:18">
      <c r="A263" s="11">
        <v>19</v>
      </c>
      <c r="B263" s="12" t="s">
        <v>1885</v>
      </c>
      <c r="C263" s="25" t="s">
        <v>1886</v>
      </c>
      <c r="D263" s="11">
        <v>2023</v>
      </c>
      <c r="E263" s="11" t="s">
        <v>20</v>
      </c>
      <c r="F263" s="26" t="s">
        <v>1850</v>
      </c>
      <c r="G263" s="27">
        <v>80</v>
      </c>
      <c r="H263" s="11">
        <v>85.8</v>
      </c>
      <c r="I263" s="11">
        <v>70</v>
      </c>
      <c r="J263" s="11">
        <v>61</v>
      </c>
      <c r="K263" s="11">
        <v>82.11</v>
      </c>
      <c r="L263" s="11">
        <v>3.58</v>
      </c>
      <c r="M263" s="11">
        <v>0</v>
      </c>
      <c r="N263" s="5">
        <v>292</v>
      </c>
      <c r="O263" s="5">
        <f t="shared" si="22"/>
        <v>68</v>
      </c>
      <c r="P263" s="14">
        <f t="shared" si="20"/>
        <v>0.232876712328767</v>
      </c>
      <c r="Q263" s="5">
        <f t="shared" si="23"/>
        <v>104</v>
      </c>
      <c r="R263" s="15">
        <f t="shared" si="21"/>
        <v>0.356164383561644</v>
      </c>
    </row>
    <row r="264" spans="1:18">
      <c r="A264" s="11">
        <v>20</v>
      </c>
      <c r="B264" s="12" t="s">
        <v>1887</v>
      </c>
      <c r="C264" s="25" t="s">
        <v>1888</v>
      </c>
      <c r="D264" s="11">
        <v>2023</v>
      </c>
      <c r="E264" s="11" t="s">
        <v>20</v>
      </c>
      <c r="F264" s="26" t="s">
        <v>1850</v>
      </c>
      <c r="G264" s="27">
        <v>80</v>
      </c>
      <c r="H264" s="11">
        <v>85.6</v>
      </c>
      <c r="I264" s="11">
        <v>70</v>
      </c>
      <c r="J264" s="11">
        <v>60</v>
      </c>
      <c r="K264" s="11">
        <v>81.92</v>
      </c>
      <c r="L264" s="11">
        <v>3.56</v>
      </c>
      <c r="M264" s="11">
        <v>0</v>
      </c>
      <c r="N264" s="5">
        <v>292</v>
      </c>
      <c r="O264" s="5">
        <f t="shared" si="22"/>
        <v>70</v>
      </c>
      <c r="P264" s="14">
        <f t="shared" si="20"/>
        <v>0.23972602739726</v>
      </c>
      <c r="Q264" s="5">
        <f t="shared" si="23"/>
        <v>111</v>
      </c>
      <c r="R264" s="15">
        <f t="shared" si="21"/>
        <v>0.38013698630137</v>
      </c>
    </row>
    <row r="265" spans="1:18">
      <c r="A265" s="11">
        <v>21</v>
      </c>
      <c r="B265" s="12" t="s">
        <v>1889</v>
      </c>
      <c r="C265" s="25" t="s">
        <v>1890</v>
      </c>
      <c r="D265" s="11">
        <v>2023</v>
      </c>
      <c r="E265" s="11" t="s">
        <v>20</v>
      </c>
      <c r="F265" s="26" t="s">
        <v>1850</v>
      </c>
      <c r="G265" s="27">
        <v>84.5</v>
      </c>
      <c r="H265" s="11">
        <v>83.6</v>
      </c>
      <c r="I265" s="11">
        <v>73.5</v>
      </c>
      <c r="J265" s="11">
        <v>61.5</v>
      </c>
      <c r="K265" s="11">
        <v>81.62</v>
      </c>
      <c r="L265" s="11">
        <v>3.36</v>
      </c>
      <c r="M265" s="11">
        <v>0</v>
      </c>
      <c r="N265" s="5">
        <v>292</v>
      </c>
      <c r="O265" s="5">
        <f t="shared" si="22"/>
        <v>108</v>
      </c>
      <c r="P265" s="14">
        <f t="shared" si="20"/>
        <v>0.36986301369863</v>
      </c>
      <c r="Q265" s="5">
        <f t="shared" si="23"/>
        <v>118</v>
      </c>
      <c r="R265" s="15">
        <f t="shared" si="21"/>
        <v>0.404109589041096</v>
      </c>
    </row>
    <row r="266" spans="1:18">
      <c r="A266" s="11">
        <v>22</v>
      </c>
      <c r="B266" s="12" t="s">
        <v>1891</v>
      </c>
      <c r="C266" s="25" t="s">
        <v>1892</v>
      </c>
      <c r="D266" s="11">
        <v>2023</v>
      </c>
      <c r="E266" s="11" t="s">
        <v>20</v>
      </c>
      <c r="F266" s="26" t="s">
        <v>1850</v>
      </c>
      <c r="G266" s="27">
        <v>84</v>
      </c>
      <c r="H266" s="11">
        <v>83.9</v>
      </c>
      <c r="I266" s="11">
        <v>72.5</v>
      </c>
      <c r="J266" s="11">
        <v>60</v>
      </c>
      <c r="K266" s="11">
        <v>81.58</v>
      </c>
      <c r="L266" s="11">
        <v>3.39</v>
      </c>
      <c r="M266" s="11">
        <v>0</v>
      </c>
      <c r="N266" s="5">
        <v>292</v>
      </c>
      <c r="O266" s="5">
        <f t="shared" si="22"/>
        <v>104</v>
      </c>
      <c r="P266" s="14">
        <f t="shared" si="20"/>
        <v>0.356164383561644</v>
      </c>
      <c r="Q266" s="5">
        <f t="shared" si="23"/>
        <v>119</v>
      </c>
      <c r="R266" s="15">
        <f t="shared" si="21"/>
        <v>0.407534246575342</v>
      </c>
    </row>
    <row r="267" spans="1:18">
      <c r="A267" s="11">
        <v>23</v>
      </c>
      <c r="B267" s="12" t="s">
        <v>1893</v>
      </c>
      <c r="C267" s="25" t="s">
        <v>1894</v>
      </c>
      <c r="D267" s="11">
        <v>2023</v>
      </c>
      <c r="E267" s="11" t="s">
        <v>20</v>
      </c>
      <c r="F267" s="26" t="s">
        <v>1850</v>
      </c>
      <c r="G267" s="27">
        <v>80</v>
      </c>
      <c r="H267" s="11">
        <v>85</v>
      </c>
      <c r="I267" s="11">
        <v>70</v>
      </c>
      <c r="J267" s="11">
        <v>60.5</v>
      </c>
      <c r="K267" s="11">
        <v>81.525</v>
      </c>
      <c r="L267" s="11">
        <v>3.5</v>
      </c>
      <c r="M267" s="11">
        <v>0</v>
      </c>
      <c r="N267" s="5">
        <v>292</v>
      </c>
      <c r="O267" s="5">
        <f t="shared" si="22"/>
        <v>87</v>
      </c>
      <c r="P267" s="14">
        <f t="shared" si="20"/>
        <v>0.297945205479452</v>
      </c>
      <c r="Q267" s="5">
        <f t="shared" si="23"/>
        <v>121</v>
      </c>
      <c r="R267" s="15">
        <f t="shared" si="21"/>
        <v>0.414383561643836</v>
      </c>
    </row>
    <row r="268" spans="1:18">
      <c r="A268" s="11">
        <v>24</v>
      </c>
      <c r="B268" s="12" t="s">
        <v>1895</v>
      </c>
      <c r="C268" s="25" t="s">
        <v>1896</v>
      </c>
      <c r="D268" s="11">
        <v>2023</v>
      </c>
      <c r="E268" s="11" t="s">
        <v>20</v>
      </c>
      <c r="F268" s="26" t="s">
        <v>1850</v>
      </c>
      <c r="G268" s="27">
        <v>85</v>
      </c>
      <c r="H268" s="11">
        <v>83.2</v>
      </c>
      <c r="I268" s="11">
        <v>72</v>
      </c>
      <c r="J268" s="11">
        <v>60.5</v>
      </c>
      <c r="K268" s="11">
        <v>81.215</v>
      </c>
      <c r="L268" s="11">
        <v>3.32</v>
      </c>
      <c r="M268" s="11">
        <v>0</v>
      </c>
      <c r="N268" s="5">
        <v>292</v>
      </c>
      <c r="O268" s="5">
        <f t="shared" si="22"/>
        <v>119</v>
      </c>
      <c r="P268" s="14">
        <f t="shared" si="20"/>
        <v>0.407534246575342</v>
      </c>
      <c r="Q268" s="5">
        <f t="shared" si="23"/>
        <v>125</v>
      </c>
      <c r="R268" s="15">
        <f t="shared" si="21"/>
        <v>0.428082191780822</v>
      </c>
    </row>
    <row r="269" spans="1:18">
      <c r="A269" s="11">
        <v>25</v>
      </c>
      <c r="B269" s="12" t="s">
        <v>1897</v>
      </c>
      <c r="C269" s="25" t="s">
        <v>1898</v>
      </c>
      <c r="D269" s="11">
        <v>2023</v>
      </c>
      <c r="E269" s="11" t="s">
        <v>20</v>
      </c>
      <c r="F269" s="26" t="s">
        <v>1850</v>
      </c>
      <c r="G269" s="27">
        <v>80</v>
      </c>
      <c r="H269" s="11">
        <v>84.5</v>
      </c>
      <c r="I269" s="11">
        <v>70</v>
      </c>
      <c r="J269" s="11">
        <v>60</v>
      </c>
      <c r="K269" s="11">
        <v>81.15</v>
      </c>
      <c r="L269" s="11">
        <v>3.45</v>
      </c>
      <c r="M269" s="11">
        <v>0</v>
      </c>
      <c r="N269" s="5">
        <v>292</v>
      </c>
      <c r="O269" s="5">
        <f t="shared" si="22"/>
        <v>96</v>
      </c>
      <c r="P269" s="14">
        <f t="shared" si="20"/>
        <v>0.328767123287671</v>
      </c>
      <c r="Q269" s="5">
        <f t="shared" si="23"/>
        <v>126</v>
      </c>
      <c r="R269" s="15">
        <f t="shared" si="21"/>
        <v>0.431506849315068</v>
      </c>
    </row>
    <row r="270" spans="1:18">
      <c r="A270" s="11">
        <v>26</v>
      </c>
      <c r="B270" s="12" t="s">
        <v>1899</v>
      </c>
      <c r="C270" s="25" t="s">
        <v>1900</v>
      </c>
      <c r="D270" s="11">
        <v>2023</v>
      </c>
      <c r="E270" s="11" t="s">
        <v>20</v>
      </c>
      <c r="F270" s="26" t="s">
        <v>1850</v>
      </c>
      <c r="G270" s="27">
        <v>83.5</v>
      </c>
      <c r="H270" s="11">
        <v>83</v>
      </c>
      <c r="I270" s="11">
        <v>71.5</v>
      </c>
      <c r="J270" s="11">
        <v>61.5</v>
      </c>
      <c r="K270" s="11">
        <v>80.85</v>
      </c>
      <c r="L270" s="11">
        <v>3.3</v>
      </c>
      <c r="M270" s="11">
        <v>0</v>
      </c>
      <c r="N270" s="5">
        <v>292</v>
      </c>
      <c r="O270" s="5">
        <f t="shared" si="22"/>
        <v>126</v>
      </c>
      <c r="P270" s="14">
        <f t="shared" si="20"/>
        <v>0.431506849315068</v>
      </c>
      <c r="Q270" s="5">
        <f t="shared" si="23"/>
        <v>132</v>
      </c>
      <c r="R270" s="15">
        <f t="shared" si="21"/>
        <v>0.452054794520548</v>
      </c>
    </row>
    <row r="271" spans="1:18">
      <c r="A271" s="11">
        <v>27</v>
      </c>
      <c r="B271" s="12" t="s">
        <v>1901</v>
      </c>
      <c r="C271" s="25" t="s">
        <v>1902</v>
      </c>
      <c r="D271" s="11">
        <v>2023</v>
      </c>
      <c r="E271" s="11" t="s">
        <v>20</v>
      </c>
      <c r="F271" s="26" t="s">
        <v>1850</v>
      </c>
      <c r="G271" s="27">
        <v>80</v>
      </c>
      <c r="H271" s="11">
        <v>83.6</v>
      </c>
      <c r="I271" s="11">
        <v>71.5</v>
      </c>
      <c r="J271" s="11">
        <v>62</v>
      </c>
      <c r="K271" s="11">
        <v>80.77</v>
      </c>
      <c r="L271" s="11">
        <v>3.36</v>
      </c>
      <c r="M271" s="11">
        <v>0</v>
      </c>
      <c r="N271" s="5">
        <v>292</v>
      </c>
      <c r="O271" s="5">
        <f t="shared" si="22"/>
        <v>108</v>
      </c>
      <c r="P271" s="14">
        <f t="shared" si="20"/>
        <v>0.36986301369863</v>
      </c>
      <c r="Q271" s="5">
        <f t="shared" si="23"/>
        <v>135</v>
      </c>
      <c r="R271" s="15">
        <f t="shared" si="21"/>
        <v>0.462328767123288</v>
      </c>
    </row>
    <row r="272" spans="1:18">
      <c r="A272" s="11">
        <v>28</v>
      </c>
      <c r="B272" s="12" t="s">
        <v>1903</v>
      </c>
      <c r="C272" s="25" t="s">
        <v>1904</v>
      </c>
      <c r="D272" s="11">
        <v>2023</v>
      </c>
      <c r="E272" s="11" t="s">
        <v>20</v>
      </c>
      <c r="F272" s="26" t="s">
        <v>1850</v>
      </c>
      <c r="G272" s="27">
        <v>82</v>
      </c>
      <c r="H272" s="11">
        <v>83.2</v>
      </c>
      <c r="I272" s="11">
        <v>71.5</v>
      </c>
      <c r="J272" s="11">
        <v>61.5</v>
      </c>
      <c r="K272" s="11">
        <v>80.765</v>
      </c>
      <c r="L272" s="11">
        <v>3.32</v>
      </c>
      <c r="M272" s="11">
        <v>0</v>
      </c>
      <c r="N272" s="5">
        <v>292</v>
      </c>
      <c r="O272" s="5">
        <f t="shared" si="22"/>
        <v>119</v>
      </c>
      <c r="P272" s="14">
        <f t="shared" si="20"/>
        <v>0.407534246575342</v>
      </c>
      <c r="Q272" s="5">
        <f t="shared" si="23"/>
        <v>136</v>
      </c>
      <c r="R272" s="15">
        <f t="shared" si="21"/>
        <v>0.465753424657534</v>
      </c>
    </row>
    <row r="273" spans="1:18">
      <c r="A273" s="11">
        <v>29</v>
      </c>
      <c r="B273" s="12" t="s">
        <v>1905</v>
      </c>
      <c r="C273" s="25" t="s">
        <v>1906</v>
      </c>
      <c r="D273" s="11">
        <v>2023</v>
      </c>
      <c r="E273" s="11" t="s">
        <v>20</v>
      </c>
      <c r="F273" s="26" t="s">
        <v>1850</v>
      </c>
      <c r="G273" s="27">
        <v>82</v>
      </c>
      <c r="H273" s="11">
        <v>83</v>
      </c>
      <c r="I273" s="11">
        <v>70</v>
      </c>
      <c r="J273" s="11">
        <v>60</v>
      </c>
      <c r="K273" s="11">
        <v>80.4</v>
      </c>
      <c r="L273" s="11">
        <v>3.3</v>
      </c>
      <c r="M273" s="11">
        <v>0</v>
      </c>
      <c r="N273" s="5">
        <v>292</v>
      </c>
      <c r="O273" s="5">
        <f t="shared" si="22"/>
        <v>126</v>
      </c>
      <c r="P273" s="14">
        <f t="shared" si="20"/>
        <v>0.431506849315068</v>
      </c>
      <c r="Q273" s="5">
        <f t="shared" si="23"/>
        <v>146</v>
      </c>
      <c r="R273" s="15">
        <f t="shared" si="21"/>
        <v>0.5</v>
      </c>
    </row>
    <row r="274" spans="1:18">
      <c r="A274" s="11">
        <v>30</v>
      </c>
      <c r="B274" s="12" t="s">
        <v>1907</v>
      </c>
      <c r="C274" s="25" t="s">
        <v>1908</v>
      </c>
      <c r="D274" s="11">
        <v>2023</v>
      </c>
      <c r="E274" s="11" t="s">
        <v>20</v>
      </c>
      <c r="F274" s="26" t="s">
        <v>1850</v>
      </c>
      <c r="G274" s="27">
        <v>81</v>
      </c>
      <c r="H274" s="11">
        <v>82.9</v>
      </c>
      <c r="I274" s="11">
        <v>71.5</v>
      </c>
      <c r="J274" s="11">
        <v>60</v>
      </c>
      <c r="K274" s="11">
        <v>80.33</v>
      </c>
      <c r="L274" s="11">
        <v>3.29</v>
      </c>
      <c r="M274" s="11">
        <v>0</v>
      </c>
      <c r="N274" s="5">
        <v>292</v>
      </c>
      <c r="O274" s="5">
        <f t="shared" si="22"/>
        <v>128</v>
      </c>
      <c r="P274" s="14">
        <f t="shared" si="20"/>
        <v>0.438356164383562</v>
      </c>
      <c r="Q274" s="5">
        <f t="shared" si="23"/>
        <v>150</v>
      </c>
      <c r="R274" s="15">
        <f t="shared" si="21"/>
        <v>0.513698630136986</v>
      </c>
    </row>
    <row r="275" spans="1:18">
      <c r="A275" s="11">
        <v>31</v>
      </c>
      <c r="B275" s="12" t="s">
        <v>1909</v>
      </c>
      <c r="C275" s="25" t="s">
        <v>1910</v>
      </c>
      <c r="D275" s="11">
        <v>2023</v>
      </c>
      <c r="E275" s="11" t="s">
        <v>20</v>
      </c>
      <c r="F275" s="26" t="s">
        <v>1850</v>
      </c>
      <c r="G275" s="27">
        <v>82</v>
      </c>
      <c r="H275" s="11">
        <v>82.8</v>
      </c>
      <c r="I275" s="11">
        <v>70</v>
      </c>
      <c r="J275" s="11">
        <v>60</v>
      </c>
      <c r="K275" s="11">
        <v>80.26</v>
      </c>
      <c r="L275" s="11">
        <v>3.28</v>
      </c>
      <c r="M275" s="11">
        <v>0</v>
      </c>
      <c r="N275" s="5">
        <v>292</v>
      </c>
      <c r="O275" s="5">
        <f t="shared" si="22"/>
        <v>131</v>
      </c>
      <c r="P275" s="14">
        <f t="shared" si="20"/>
        <v>0.448630136986301</v>
      </c>
      <c r="Q275" s="5">
        <f t="shared" si="23"/>
        <v>152</v>
      </c>
      <c r="R275" s="15">
        <f t="shared" si="21"/>
        <v>0.520547945205479</v>
      </c>
    </row>
    <row r="276" spans="1:18">
      <c r="A276" s="11">
        <v>32</v>
      </c>
      <c r="B276" s="12" t="s">
        <v>1911</v>
      </c>
      <c r="C276" s="25" t="s">
        <v>1912</v>
      </c>
      <c r="D276" s="11">
        <v>2023</v>
      </c>
      <c r="E276" s="11" t="s">
        <v>20</v>
      </c>
      <c r="F276" s="26" t="s">
        <v>1850</v>
      </c>
      <c r="G276" s="27">
        <v>80</v>
      </c>
      <c r="H276" s="11">
        <v>82.9</v>
      </c>
      <c r="I276" s="11">
        <v>70</v>
      </c>
      <c r="J276" s="11">
        <v>60</v>
      </c>
      <c r="K276" s="11">
        <v>80.03</v>
      </c>
      <c r="L276" s="11">
        <v>3.29</v>
      </c>
      <c r="M276" s="11">
        <v>0</v>
      </c>
      <c r="N276" s="5">
        <v>292</v>
      </c>
      <c r="O276" s="5">
        <f t="shared" si="22"/>
        <v>128</v>
      </c>
      <c r="P276" s="14">
        <f t="shared" si="20"/>
        <v>0.438356164383562</v>
      </c>
      <c r="Q276" s="5">
        <f t="shared" si="23"/>
        <v>155</v>
      </c>
      <c r="R276" s="15">
        <f t="shared" si="21"/>
        <v>0.530821917808219</v>
      </c>
    </row>
    <row r="277" spans="1:18">
      <c r="A277" s="11">
        <v>33</v>
      </c>
      <c r="B277" s="12" t="s">
        <v>1913</v>
      </c>
      <c r="C277" s="25" t="s">
        <v>1914</v>
      </c>
      <c r="D277" s="11">
        <v>2023</v>
      </c>
      <c r="E277" s="11" t="s">
        <v>20</v>
      </c>
      <c r="F277" s="26" t="s">
        <v>1850</v>
      </c>
      <c r="G277" s="27">
        <v>81</v>
      </c>
      <c r="H277" s="11">
        <v>82</v>
      </c>
      <c r="I277" s="11">
        <v>70</v>
      </c>
      <c r="J277" s="11">
        <v>60</v>
      </c>
      <c r="K277" s="11">
        <v>79.55</v>
      </c>
      <c r="L277" s="11">
        <v>3.2</v>
      </c>
      <c r="M277" s="11">
        <v>0</v>
      </c>
      <c r="N277" s="5">
        <v>292</v>
      </c>
      <c r="O277" s="5">
        <f t="shared" si="22"/>
        <v>145</v>
      </c>
      <c r="P277" s="14">
        <f t="shared" si="20"/>
        <v>0.496575342465753</v>
      </c>
      <c r="Q277" s="5">
        <f t="shared" si="23"/>
        <v>171</v>
      </c>
      <c r="R277" s="15">
        <f t="shared" si="21"/>
        <v>0.585616438356164</v>
      </c>
    </row>
    <row r="278" spans="1:18">
      <c r="A278" s="11">
        <v>34</v>
      </c>
      <c r="B278" s="12" t="s">
        <v>1915</v>
      </c>
      <c r="C278" s="25" t="s">
        <v>1916</v>
      </c>
      <c r="D278" s="11">
        <v>2023</v>
      </c>
      <c r="E278" s="11" t="s">
        <v>20</v>
      </c>
      <c r="F278" s="26" t="s">
        <v>1850</v>
      </c>
      <c r="G278" s="27">
        <v>82</v>
      </c>
      <c r="H278" s="11">
        <v>80.6</v>
      </c>
      <c r="I278" s="11">
        <v>72</v>
      </c>
      <c r="J278" s="11">
        <v>62.5</v>
      </c>
      <c r="K278" s="11">
        <v>79.045</v>
      </c>
      <c r="L278" s="11">
        <v>3.06</v>
      </c>
      <c r="M278" s="11">
        <v>0</v>
      </c>
      <c r="N278" s="5">
        <v>292</v>
      </c>
      <c r="O278" s="5">
        <f t="shared" si="22"/>
        <v>172</v>
      </c>
      <c r="P278" s="14">
        <f t="shared" si="20"/>
        <v>0.589041095890411</v>
      </c>
      <c r="Q278" s="5">
        <f t="shared" si="23"/>
        <v>183</v>
      </c>
      <c r="R278" s="15">
        <f t="shared" si="21"/>
        <v>0.626712328767123</v>
      </c>
    </row>
    <row r="279" spans="1:18">
      <c r="A279" s="11">
        <v>35</v>
      </c>
      <c r="B279" s="12" t="s">
        <v>1917</v>
      </c>
      <c r="C279" s="25" t="s">
        <v>1918</v>
      </c>
      <c r="D279" s="11">
        <v>2023</v>
      </c>
      <c r="E279" s="11" t="s">
        <v>20</v>
      </c>
      <c r="F279" s="26" t="s">
        <v>1850</v>
      </c>
      <c r="G279" s="27">
        <v>80</v>
      </c>
      <c r="H279" s="11">
        <v>81.1</v>
      </c>
      <c r="I279" s="11">
        <v>70</v>
      </c>
      <c r="J279" s="11">
        <v>60</v>
      </c>
      <c r="K279" s="11">
        <v>78.77</v>
      </c>
      <c r="L279" s="11">
        <v>3.11</v>
      </c>
      <c r="M279" s="11">
        <v>0</v>
      </c>
      <c r="N279" s="5">
        <v>292</v>
      </c>
      <c r="O279" s="5">
        <f t="shared" si="22"/>
        <v>158</v>
      </c>
      <c r="P279" s="14">
        <f t="shared" si="20"/>
        <v>0.541095890410959</v>
      </c>
      <c r="Q279" s="5">
        <f t="shared" si="23"/>
        <v>188</v>
      </c>
      <c r="R279" s="15">
        <f t="shared" si="21"/>
        <v>0.643835616438356</v>
      </c>
    </row>
    <row r="280" spans="1:18">
      <c r="A280" s="11">
        <v>36</v>
      </c>
      <c r="B280" s="12" t="s">
        <v>1919</v>
      </c>
      <c r="C280" s="25" t="s">
        <v>1920</v>
      </c>
      <c r="D280" s="11">
        <v>2023</v>
      </c>
      <c r="E280" s="11" t="s">
        <v>20</v>
      </c>
      <c r="F280" s="26" t="s">
        <v>1850</v>
      </c>
      <c r="G280" s="27">
        <v>80</v>
      </c>
      <c r="H280" s="11">
        <v>81</v>
      </c>
      <c r="I280" s="11">
        <v>70</v>
      </c>
      <c r="J280" s="11">
        <v>60</v>
      </c>
      <c r="K280" s="11">
        <v>78.7</v>
      </c>
      <c r="L280" s="11">
        <v>3.1</v>
      </c>
      <c r="M280" s="11">
        <v>0</v>
      </c>
      <c r="N280" s="5">
        <v>292</v>
      </c>
      <c r="O280" s="5">
        <f t="shared" si="22"/>
        <v>159</v>
      </c>
      <c r="P280" s="14">
        <f t="shared" si="20"/>
        <v>0.544520547945205</v>
      </c>
      <c r="Q280" s="5">
        <f t="shared" si="23"/>
        <v>189</v>
      </c>
      <c r="R280" s="15">
        <f t="shared" si="21"/>
        <v>0.647260273972603</v>
      </c>
    </row>
    <row r="281" spans="1:18">
      <c r="A281" s="11">
        <v>37</v>
      </c>
      <c r="B281" s="12" t="s">
        <v>1921</v>
      </c>
      <c r="C281" s="25" t="s">
        <v>1922</v>
      </c>
      <c r="D281" s="11">
        <v>2023</v>
      </c>
      <c r="E281" s="11" t="s">
        <v>20</v>
      </c>
      <c r="F281" s="26" t="s">
        <v>1850</v>
      </c>
      <c r="G281" s="27">
        <v>80</v>
      </c>
      <c r="H281" s="11">
        <v>80.8</v>
      </c>
      <c r="I281" s="11">
        <v>70</v>
      </c>
      <c r="J281" s="11">
        <v>60</v>
      </c>
      <c r="K281" s="11">
        <v>78.56</v>
      </c>
      <c r="L281" s="11">
        <v>3.08</v>
      </c>
      <c r="M281" s="11">
        <v>0</v>
      </c>
      <c r="N281" s="5">
        <v>292</v>
      </c>
      <c r="O281" s="5">
        <f t="shared" si="22"/>
        <v>166</v>
      </c>
      <c r="P281" s="14">
        <f t="shared" si="20"/>
        <v>0.568493150684932</v>
      </c>
      <c r="Q281" s="5">
        <f t="shared" si="23"/>
        <v>197</v>
      </c>
      <c r="R281" s="15">
        <f t="shared" si="21"/>
        <v>0.674657534246575</v>
      </c>
    </row>
    <row r="282" spans="1:18">
      <c r="A282" s="11">
        <v>38</v>
      </c>
      <c r="B282" s="12" t="s">
        <v>1923</v>
      </c>
      <c r="C282" s="25" t="s">
        <v>1924</v>
      </c>
      <c r="D282" s="11">
        <v>2023</v>
      </c>
      <c r="E282" s="11" t="s">
        <v>20</v>
      </c>
      <c r="F282" s="26" t="s">
        <v>1850</v>
      </c>
      <c r="G282" s="27">
        <v>82</v>
      </c>
      <c r="H282" s="11">
        <v>79.7</v>
      </c>
      <c r="I282" s="11">
        <v>70</v>
      </c>
      <c r="J282" s="11">
        <v>60</v>
      </c>
      <c r="K282" s="11">
        <v>78.09</v>
      </c>
      <c r="L282" s="11">
        <v>2.97</v>
      </c>
      <c r="M282" s="11">
        <v>0</v>
      </c>
      <c r="N282" s="5">
        <v>292</v>
      </c>
      <c r="O282" s="5">
        <f t="shared" si="22"/>
        <v>192</v>
      </c>
      <c r="P282" s="14">
        <f t="shared" si="20"/>
        <v>0.657534246575342</v>
      </c>
      <c r="Q282" s="5">
        <f t="shared" si="23"/>
        <v>211</v>
      </c>
      <c r="R282" s="15">
        <f t="shared" si="21"/>
        <v>0.722602739726027</v>
      </c>
    </row>
    <row r="283" spans="1:18">
      <c r="A283" s="11">
        <v>39</v>
      </c>
      <c r="B283" s="12" t="s">
        <v>1925</v>
      </c>
      <c r="C283" s="25" t="s">
        <v>1926</v>
      </c>
      <c r="D283" s="11">
        <v>2023</v>
      </c>
      <c r="E283" s="11" t="s">
        <v>20</v>
      </c>
      <c r="F283" s="26" t="s">
        <v>1850</v>
      </c>
      <c r="G283" s="27">
        <v>81</v>
      </c>
      <c r="H283" s="11">
        <v>79.6</v>
      </c>
      <c r="I283" s="11">
        <v>70</v>
      </c>
      <c r="J283" s="11">
        <v>60</v>
      </c>
      <c r="K283" s="11">
        <v>77.87</v>
      </c>
      <c r="L283" s="11">
        <v>2.96</v>
      </c>
      <c r="M283" s="11">
        <v>0</v>
      </c>
      <c r="N283" s="5">
        <v>292</v>
      </c>
      <c r="O283" s="5">
        <f t="shared" si="22"/>
        <v>194</v>
      </c>
      <c r="P283" s="14">
        <f t="shared" si="20"/>
        <v>0.664383561643836</v>
      </c>
      <c r="Q283" s="5">
        <f t="shared" si="23"/>
        <v>221</v>
      </c>
      <c r="R283" s="15">
        <f t="shared" si="21"/>
        <v>0.756849315068493</v>
      </c>
    </row>
    <row r="284" spans="1:18">
      <c r="A284" s="11">
        <v>40</v>
      </c>
      <c r="B284" s="12" t="s">
        <v>1927</v>
      </c>
      <c r="C284" s="25" t="s">
        <v>1928</v>
      </c>
      <c r="D284" s="11">
        <v>2023</v>
      </c>
      <c r="E284" s="11" t="s">
        <v>20</v>
      </c>
      <c r="F284" s="26" t="s">
        <v>1850</v>
      </c>
      <c r="G284" s="27">
        <v>81</v>
      </c>
      <c r="H284" s="11">
        <v>79.2</v>
      </c>
      <c r="I284" s="11">
        <v>71.5</v>
      </c>
      <c r="J284" s="11">
        <v>60</v>
      </c>
      <c r="K284" s="11">
        <v>77.74</v>
      </c>
      <c r="L284" s="11">
        <v>2.92</v>
      </c>
      <c r="M284" s="11">
        <v>0</v>
      </c>
      <c r="N284" s="5">
        <v>292</v>
      </c>
      <c r="O284" s="5">
        <f t="shared" si="22"/>
        <v>202</v>
      </c>
      <c r="P284" s="14">
        <f t="shared" si="20"/>
        <v>0.691780821917808</v>
      </c>
      <c r="Q284" s="5">
        <f t="shared" si="23"/>
        <v>222</v>
      </c>
      <c r="R284" s="15">
        <f t="shared" si="21"/>
        <v>0.76027397260274</v>
      </c>
    </row>
    <row r="285" spans="1:18">
      <c r="A285" s="11">
        <v>41</v>
      </c>
      <c r="B285" s="12" t="s">
        <v>1929</v>
      </c>
      <c r="C285" s="25" t="s">
        <v>1930</v>
      </c>
      <c r="D285" s="11">
        <v>2023</v>
      </c>
      <c r="E285" s="11" t="s">
        <v>20</v>
      </c>
      <c r="F285" s="26" t="s">
        <v>1850</v>
      </c>
      <c r="G285" s="27">
        <v>81</v>
      </c>
      <c r="H285" s="11">
        <v>78.8</v>
      </c>
      <c r="I285" s="11">
        <v>70</v>
      </c>
      <c r="J285" s="11">
        <v>60</v>
      </c>
      <c r="K285" s="11">
        <v>77.31</v>
      </c>
      <c r="L285" s="11">
        <v>2.88</v>
      </c>
      <c r="M285" s="11">
        <v>0</v>
      </c>
      <c r="N285" s="5">
        <v>292</v>
      </c>
      <c r="O285" s="5">
        <f t="shared" si="22"/>
        <v>208</v>
      </c>
      <c r="P285" s="14">
        <f t="shared" si="20"/>
        <v>0.712328767123288</v>
      </c>
      <c r="Q285" s="5">
        <f t="shared" si="23"/>
        <v>230</v>
      </c>
      <c r="R285" s="15">
        <f t="shared" si="21"/>
        <v>0.787671232876712</v>
      </c>
    </row>
    <row r="286" spans="1:18">
      <c r="A286" s="11">
        <v>42</v>
      </c>
      <c r="B286" s="12" t="s">
        <v>1931</v>
      </c>
      <c r="C286" s="25" t="s">
        <v>1932</v>
      </c>
      <c r="D286" s="11">
        <v>2023</v>
      </c>
      <c r="E286" s="11" t="s">
        <v>20</v>
      </c>
      <c r="F286" s="26" t="s">
        <v>1850</v>
      </c>
      <c r="G286" s="27">
        <v>80</v>
      </c>
      <c r="H286" s="11">
        <v>77.4</v>
      </c>
      <c r="I286" s="11">
        <v>71.5</v>
      </c>
      <c r="J286" s="11">
        <v>60</v>
      </c>
      <c r="K286" s="11">
        <v>76.33</v>
      </c>
      <c r="L286" s="11">
        <v>2.74</v>
      </c>
      <c r="M286" s="11">
        <v>0</v>
      </c>
      <c r="N286" s="5">
        <v>292</v>
      </c>
      <c r="O286" s="5">
        <f t="shared" si="22"/>
        <v>231</v>
      </c>
      <c r="P286" s="14">
        <f t="shared" si="20"/>
        <v>0.791095890410959</v>
      </c>
      <c r="Q286" s="5">
        <f t="shared" si="23"/>
        <v>250</v>
      </c>
      <c r="R286" s="15">
        <f t="shared" si="21"/>
        <v>0.856164383561644</v>
      </c>
    </row>
    <row r="287" spans="1:18">
      <c r="A287" s="11">
        <v>43</v>
      </c>
      <c r="B287" s="12" t="s">
        <v>1933</v>
      </c>
      <c r="C287" s="25" t="s">
        <v>1934</v>
      </c>
      <c r="D287" s="11">
        <v>2023</v>
      </c>
      <c r="E287" s="11" t="s">
        <v>20</v>
      </c>
      <c r="F287" s="26" t="s">
        <v>1850</v>
      </c>
      <c r="G287" s="27">
        <v>80</v>
      </c>
      <c r="H287" s="11">
        <v>77.5</v>
      </c>
      <c r="I287" s="11">
        <v>70</v>
      </c>
      <c r="J287" s="11">
        <v>60</v>
      </c>
      <c r="K287" s="11">
        <v>76.25</v>
      </c>
      <c r="L287" s="11">
        <v>2.75</v>
      </c>
      <c r="M287" s="11">
        <v>0</v>
      </c>
      <c r="N287" s="5">
        <v>292</v>
      </c>
      <c r="O287" s="5">
        <f t="shared" si="22"/>
        <v>229</v>
      </c>
      <c r="P287" s="14">
        <f t="shared" si="20"/>
        <v>0.784246575342466</v>
      </c>
      <c r="Q287" s="5">
        <f t="shared" si="23"/>
        <v>252</v>
      </c>
      <c r="R287" s="15">
        <f t="shared" si="21"/>
        <v>0.863013698630137</v>
      </c>
    </row>
    <row r="288" spans="1:18">
      <c r="A288" s="11">
        <v>44</v>
      </c>
      <c r="B288" s="12" t="s">
        <v>1935</v>
      </c>
      <c r="C288" s="25" t="s">
        <v>1936</v>
      </c>
      <c r="D288" s="11">
        <v>2023</v>
      </c>
      <c r="E288" s="11" t="s">
        <v>20</v>
      </c>
      <c r="F288" s="26" t="s">
        <v>1850</v>
      </c>
      <c r="G288" s="27">
        <v>80</v>
      </c>
      <c r="H288" s="11">
        <v>77.1</v>
      </c>
      <c r="I288" s="11">
        <v>70</v>
      </c>
      <c r="J288" s="11">
        <v>60</v>
      </c>
      <c r="K288" s="11">
        <v>75.97</v>
      </c>
      <c r="L288" s="11">
        <v>2.71</v>
      </c>
      <c r="M288" s="11">
        <v>0</v>
      </c>
      <c r="N288" s="5">
        <v>292</v>
      </c>
      <c r="O288" s="5">
        <f t="shared" si="22"/>
        <v>238</v>
      </c>
      <c r="P288" s="14">
        <f t="shared" si="20"/>
        <v>0.815068493150685</v>
      </c>
      <c r="Q288" s="5">
        <f t="shared" si="23"/>
        <v>257</v>
      </c>
      <c r="R288" s="15">
        <f t="shared" si="21"/>
        <v>0.88013698630137</v>
      </c>
    </row>
    <row r="289" spans="1:18">
      <c r="A289" s="11">
        <v>45</v>
      </c>
      <c r="B289" s="12" t="s">
        <v>1937</v>
      </c>
      <c r="C289" s="25" t="s">
        <v>1938</v>
      </c>
      <c r="D289" s="11">
        <v>2023</v>
      </c>
      <c r="E289" s="11" t="s">
        <v>20</v>
      </c>
      <c r="F289" s="26" t="s">
        <v>1850</v>
      </c>
      <c r="G289" s="27">
        <v>80</v>
      </c>
      <c r="H289" s="11">
        <v>75.9</v>
      </c>
      <c r="I289" s="11">
        <v>70</v>
      </c>
      <c r="J289" s="11">
        <v>60</v>
      </c>
      <c r="K289" s="11">
        <v>75.13</v>
      </c>
      <c r="L289" s="11">
        <v>2.59</v>
      </c>
      <c r="M289" s="11">
        <v>0</v>
      </c>
      <c r="N289" s="5">
        <v>292</v>
      </c>
      <c r="O289" s="5">
        <f t="shared" si="22"/>
        <v>252</v>
      </c>
      <c r="P289" s="14">
        <f t="shared" si="20"/>
        <v>0.863013698630137</v>
      </c>
      <c r="Q289" s="5">
        <f t="shared" si="23"/>
        <v>271</v>
      </c>
      <c r="R289" s="15">
        <f t="shared" si="21"/>
        <v>0.928082191780822</v>
      </c>
    </row>
    <row r="290" spans="1:18">
      <c r="A290" s="11">
        <v>46</v>
      </c>
      <c r="B290" s="12" t="s">
        <v>1939</v>
      </c>
      <c r="C290" s="25" t="s">
        <v>1940</v>
      </c>
      <c r="D290" s="11">
        <v>2023</v>
      </c>
      <c r="E290" s="11" t="s">
        <v>20</v>
      </c>
      <c r="F290" s="26" t="s">
        <v>1850</v>
      </c>
      <c r="G290" s="27">
        <v>80</v>
      </c>
      <c r="H290" s="11">
        <v>74</v>
      </c>
      <c r="I290" s="11">
        <v>70</v>
      </c>
      <c r="J290" s="11">
        <v>60</v>
      </c>
      <c r="K290" s="11">
        <v>73.8</v>
      </c>
      <c r="L290" s="11">
        <v>2.4</v>
      </c>
      <c r="M290" s="11">
        <v>0</v>
      </c>
      <c r="N290" s="5">
        <v>292</v>
      </c>
      <c r="O290" s="5">
        <f t="shared" si="22"/>
        <v>262</v>
      </c>
      <c r="P290" s="14">
        <f t="shared" si="20"/>
        <v>0.897260273972603</v>
      </c>
      <c r="Q290" s="5">
        <f t="shared" si="23"/>
        <v>281</v>
      </c>
      <c r="R290" s="15">
        <f t="shared" si="21"/>
        <v>0.962328767123288</v>
      </c>
    </row>
    <row r="291" spans="1:18">
      <c r="A291" s="11">
        <v>47</v>
      </c>
      <c r="B291" s="151" t="s">
        <v>1941</v>
      </c>
      <c r="C291" s="25" t="s">
        <v>1942</v>
      </c>
      <c r="D291" s="11">
        <v>2023</v>
      </c>
      <c r="E291" s="11" t="s">
        <v>20</v>
      </c>
      <c r="F291" s="26" t="s">
        <v>1850</v>
      </c>
      <c r="G291" s="27">
        <v>82</v>
      </c>
      <c r="H291" s="11">
        <v>73.2</v>
      </c>
      <c r="I291" s="11">
        <v>70</v>
      </c>
      <c r="J291" s="11">
        <v>60</v>
      </c>
      <c r="K291" s="11">
        <v>73.54</v>
      </c>
      <c r="L291" s="11">
        <v>2.32</v>
      </c>
      <c r="M291" s="11">
        <v>0</v>
      </c>
      <c r="N291" s="5">
        <v>292</v>
      </c>
      <c r="O291" s="5">
        <f t="shared" si="22"/>
        <v>267</v>
      </c>
      <c r="P291" s="14">
        <f t="shared" si="20"/>
        <v>0.914383561643836</v>
      </c>
      <c r="Q291" s="5">
        <f t="shared" si="23"/>
        <v>283</v>
      </c>
      <c r="R291" s="15">
        <f t="shared" si="21"/>
        <v>0.969178082191781</v>
      </c>
    </row>
    <row r="292" spans="1:18">
      <c r="A292" s="11">
        <v>48</v>
      </c>
      <c r="B292" s="12" t="s">
        <v>1943</v>
      </c>
      <c r="C292" s="25" t="s">
        <v>1944</v>
      </c>
      <c r="D292" s="11">
        <v>2023</v>
      </c>
      <c r="E292" s="11" t="s">
        <v>20</v>
      </c>
      <c r="F292" s="26" t="s">
        <v>1850</v>
      </c>
      <c r="G292" s="27">
        <v>80</v>
      </c>
      <c r="H292" s="11">
        <v>71.5</v>
      </c>
      <c r="I292" s="11">
        <v>70</v>
      </c>
      <c r="J292" s="11">
        <v>60</v>
      </c>
      <c r="K292" s="11">
        <v>72.05</v>
      </c>
      <c r="L292" s="11">
        <v>2.15</v>
      </c>
      <c r="M292" s="11">
        <v>0</v>
      </c>
      <c r="N292" s="5">
        <v>292</v>
      </c>
      <c r="O292" s="5">
        <f t="shared" si="22"/>
        <v>271</v>
      </c>
      <c r="P292" s="14">
        <f t="shared" si="20"/>
        <v>0.928082191780822</v>
      </c>
      <c r="Q292" s="5">
        <f t="shared" si="23"/>
        <v>289</v>
      </c>
      <c r="R292" s="15">
        <f t="shared" si="21"/>
        <v>0.98972602739726</v>
      </c>
    </row>
    <row r="293" spans="1:18">
      <c r="A293" s="11">
        <v>49</v>
      </c>
      <c r="B293" s="12" t="s">
        <v>1945</v>
      </c>
      <c r="C293" s="25" t="s">
        <v>1946</v>
      </c>
      <c r="D293" s="11">
        <v>2023</v>
      </c>
      <c r="E293" s="11" t="s">
        <v>20</v>
      </c>
      <c r="F293" s="26" t="s">
        <v>1850</v>
      </c>
      <c r="G293" s="27">
        <v>80</v>
      </c>
      <c r="H293" s="11">
        <v>68.7</v>
      </c>
      <c r="I293" s="11">
        <v>70</v>
      </c>
      <c r="J293" s="11">
        <v>60</v>
      </c>
      <c r="K293" s="11">
        <v>70.09</v>
      </c>
      <c r="L293" s="11">
        <v>1.87</v>
      </c>
      <c r="M293" s="11">
        <v>2</v>
      </c>
      <c r="N293" s="5">
        <v>292</v>
      </c>
      <c r="O293" s="5">
        <f t="shared" si="22"/>
        <v>274</v>
      </c>
      <c r="P293" s="14">
        <f t="shared" si="20"/>
        <v>0.938356164383562</v>
      </c>
      <c r="Q293" s="5">
        <f t="shared" si="23"/>
        <v>292</v>
      </c>
      <c r="R293" s="15">
        <f t="shared" si="21"/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25专升本</vt:lpstr>
      <vt:lpstr>透视表</vt:lpstr>
      <vt:lpstr>24普本</vt:lpstr>
      <vt:lpstr>25普本</vt:lpstr>
      <vt:lpstr>23普本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WPS_1667710702</cp:lastModifiedBy>
  <dcterms:created xsi:type="dcterms:W3CDTF">1996-12-17T01:32:00Z</dcterms:created>
  <cp:lastPrinted>2010-09-13T06:22:00Z</cp:lastPrinted>
  <dcterms:modified xsi:type="dcterms:W3CDTF">2026-09-16T05:28:45Z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CC0264BA06134AA695B1E58455E36BEF_13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