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.9.2\2025-2026综合测评\公示\（公示）25-26健康与护理\新建文件夹\"/>
    </mc:Choice>
  </mc:AlternateContent>
  <bookViews>
    <workbookView windowWidth="21876" windowHeight="10464" firstSheet="13" activeTab="20"/>
  </bookViews>
  <sheets>
    <sheet name="25护理Z1班" sheetId="2" r:id="rId1"/>
    <sheet name="25护理Z2班" sheetId="6" r:id="rId2"/>
    <sheet name="25护理Z3班" sheetId="7" r:id="rId3"/>
    <sheet name="25护理Z4班" sheetId="8" r:id="rId4"/>
    <sheet name="25护理1班" sheetId="13" r:id="rId5"/>
    <sheet name="25护理2班" sheetId="14" r:id="rId6"/>
    <sheet name="25护理3班" sheetId="15" r:id="rId7"/>
    <sheet name="25护理4班" sheetId="16" r:id="rId8"/>
    <sheet name="25护理5班" sheetId="17" r:id="rId9"/>
    <sheet name="25护理6班" sheetId="18" r:id="rId10"/>
    <sheet name="25护理7班" sheetId="19" r:id="rId11"/>
    <sheet name="25护理8班" sheetId="20" r:id="rId12"/>
    <sheet name="24护理1班" sheetId="21" r:id="rId13"/>
    <sheet name="24护理2班" sheetId="22" r:id="rId14"/>
    <sheet name="24护理3班" sheetId="23" r:id="rId15"/>
    <sheet name="23护理1班" sheetId="24" r:id="rId16"/>
    <sheet name="23护理2班" sheetId="25" r:id="rId17"/>
    <sheet name="23护理3班" sheetId="26" r:id="rId18"/>
    <sheet name="23护理4班" sheetId="27" r:id="rId19"/>
    <sheet name="23护理5班" sheetId="28" r:id="rId20"/>
    <sheet name="23护理6班" sheetId="29" r:id="rId21"/>
    <sheet name="透视表" sheetId="4" state="hidden" r:id="rId22"/>
  </sheets>
  <definedNames>
    <definedName name="_xlnm.Print_Titles" localSheetId="0">'25护理Z1班'!$1:$1</definedName>
    <definedName name="_xlnm.Print_Area" localSheetId="0">'25护理Z1班'!$A:$R</definedName>
    <definedName name="_xlnm._FilterDatabase" localSheetId="1" hidden="1">'25护理Z2班'!$Q:$Q</definedName>
  </definedNames>
  <calcPr calcId="191029"/>
  <pivotCaches>
    <pivotCache cacheId="0" r:id="rId2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<sst xmlns="http://schemas.openxmlformats.org/spreadsheetml/2006/main" count="4398" uniqueCount="1974">
  <si>
    <t>序号</t>
  </si>
  <si>
    <t>学号</t>
  </si>
  <si>
    <t>姓名</t>
  </si>
  <si>
    <t>年级</t>
  </si>
  <si>
    <t>专业</t>
  </si>
  <si>
    <t>班级</t>
  </si>
  <si>
    <t>品德行为表现分</t>
  </si>
  <si>
    <t>学业表现分</t>
  </si>
  <si>
    <t>创新实践表现分</t>
  </si>
  <si>
    <t>文体素质表现分</t>
  </si>
  <si>
    <t>总成绩</t>
  </si>
  <si>
    <t>学业平均学分绩点</t>
  </si>
  <si>
    <t>补考重修科目数</t>
  </si>
  <si>
    <t>班级人数</t>
  </si>
  <si>
    <t>学业排名</t>
  </si>
  <si>
    <t>学业排名百分比</t>
  </si>
  <si>
    <t>总成绩排名</t>
  </si>
  <si>
    <t>总成绩排名百分比</t>
  </si>
  <si>
    <t>5225450101053</t>
  </si>
  <si>
    <t>侯淑容</t>
  </si>
  <si>
    <t>护理学</t>
  </si>
  <si>
    <t>25护理Z1班</t>
  </si>
  <si>
    <t>5225450101034</t>
  </si>
  <si>
    <t>覃香烨</t>
  </si>
  <si>
    <t>5225450101069</t>
  </si>
  <si>
    <t>黄锌潼</t>
  </si>
  <si>
    <t>5225450101054</t>
  </si>
  <si>
    <t>陈丽晶</t>
  </si>
  <si>
    <t>5125450101071</t>
  </si>
  <si>
    <t>郭培昕</t>
  </si>
  <si>
    <t>5225450101032</t>
  </si>
  <si>
    <t>裴晓雨</t>
  </si>
  <si>
    <t>5225450101050</t>
  </si>
  <si>
    <t>袁宛茜</t>
  </si>
  <si>
    <t>5225450101048</t>
  </si>
  <si>
    <t>谢海晴</t>
  </si>
  <si>
    <t>5125450101072</t>
  </si>
  <si>
    <t>叶康</t>
  </si>
  <si>
    <t>5225450101047</t>
  </si>
  <si>
    <t>陈演飞</t>
  </si>
  <si>
    <t>5225450101073</t>
  </si>
  <si>
    <t>林熙妍</t>
  </si>
  <si>
    <t>5225450101056</t>
  </si>
  <si>
    <t>雷蕾</t>
  </si>
  <si>
    <t>5125450101135</t>
  </si>
  <si>
    <t>侯增涛</t>
  </si>
  <si>
    <t>5225450101065</t>
  </si>
  <si>
    <t>黄俊忆</t>
  </si>
  <si>
    <t>5225450101055</t>
  </si>
  <si>
    <t>邓慧敏</t>
  </si>
  <si>
    <t>5225450101044</t>
  </si>
  <si>
    <t>董艳文</t>
  </si>
  <si>
    <t>5225450101033</t>
  </si>
  <si>
    <t>周绪</t>
  </si>
  <si>
    <t>5225450101051</t>
  </si>
  <si>
    <t>黄韵洁</t>
  </si>
  <si>
    <t>5225450101061</t>
  </si>
  <si>
    <t>黄文娴</t>
  </si>
  <si>
    <t>5225450101059</t>
  </si>
  <si>
    <t>黄堃</t>
  </si>
  <si>
    <t>5225450101052</t>
  </si>
  <si>
    <t>廖家慧</t>
  </si>
  <si>
    <t>5225450101049</t>
  </si>
  <si>
    <t>叶晓彤</t>
  </si>
  <si>
    <t>5225450101068</t>
  </si>
  <si>
    <t>陈妍蓁</t>
  </si>
  <si>
    <t>5225450101076</t>
  </si>
  <si>
    <t>刘育璇</t>
  </si>
  <si>
    <t>5125450101039</t>
  </si>
  <si>
    <t>李俊杰</t>
  </si>
  <si>
    <t>5225450101040</t>
  </si>
  <si>
    <t>谢嘉瑶</t>
  </si>
  <si>
    <t>5225450101064</t>
  </si>
  <si>
    <t>吴雨晴</t>
  </si>
  <si>
    <t>5225450101037</t>
  </si>
  <si>
    <t>丁婷</t>
  </si>
  <si>
    <t>5225450101066</t>
  </si>
  <si>
    <t>黄岩</t>
  </si>
  <si>
    <t>5225450101058</t>
  </si>
  <si>
    <t>曾颖</t>
  </si>
  <si>
    <t>5225450101046</t>
  </si>
  <si>
    <t>黄菲怡</t>
  </si>
  <si>
    <t>5225450101057</t>
  </si>
  <si>
    <t>刘燕芳</t>
  </si>
  <si>
    <t>5225450101038</t>
  </si>
  <si>
    <t>马天一</t>
  </si>
  <si>
    <t>5225450101063</t>
  </si>
  <si>
    <t>陈杨杏</t>
  </si>
  <si>
    <t>5225450101041</t>
  </si>
  <si>
    <t>欧阳慧</t>
  </si>
  <si>
    <t>5225450101045</t>
  </si>
  <si>
    <t>李滢</t>
  </si>
  <si>
    <t>5225450101042</t>
  </si>
  <si>
    <t>陈阮晴</t>
  </si>
  <si>
    <t>5125450101060</t>
  </si>
  <si>
    <t>骆祉轩</t>
  </si>
  <si>
    <t>5225450101062</t>
  </si>
  <si>
    <t>陈嘉怡</t>
  </si>
  <si>
    <t>5125450101067</t>
  </si>
  <si>
    <t>吴梓锐</t>
  </si>
  <si>
    <t>5225450101043</t>
  </si>
  <si>
    <t>吴雨桐</t>
  </si>
  <si>
    <t>5225450101108</t>
  </si>
  <si>
    <t>何子杨</t>
  </si>
  <si>
    <t>25护理Z2班</t>
  </si>
  <si>
    <t>5225450101092</t>
  </si>
  <si>
    <t>袁诗娴</t>
  </si>
  <si>
    <t>5125450101149</t>
  </si>
  <si>
    <t>丘创为</t>
  </si>
  <si>
    <t>5225450101083</t>
  </si>
  <si>
    <t>梁敏琪</t>
  </si>
  <si>
    <t>5225450101099</t>
  </si>
  <si>
    <t>尹清非</t>
  </si>
  <si>
    <t>5225450101070</t>
  </si>
  <si>
    <t>洪颖茵</t>
  </si>
  <si>
    <t>5225450101118</t>
  </si>
  <si>
    <t>李诗妍</t>
  </si>
  <si>
    <t>5225450101106</t>
  </si>
  <si>
    <t>陈嘉慧</t>
  </si>
  <si>
    <t>5125450101107</t>
  </si>
  <si>
    <t>谢鎏瑜</t>
  </si>
  <si>
    <t>5225450101096</t>
  </si>
  <si>
    <t>梁嘉文</t>
  </si>
  <si>
    <t>5225450101121</t>
  </si>
  <si>
    <t>伍永欣</t>
  </si>
  <si>
    <t>5225450101095</t>
  </si>
  <si>
    <t>黄金连</t>
  </si>
  <si>
    <t>5125450101136</t>
  </si>
  <si>
    <t>谢誉枞</t>
  </si>
  <si>
    <t>5125450101088</t>
  </si>
  <si>
    <t>高明亮</t>
  </si>
  <si>
    <t>5225450101104</t>
  </si>
  <si>
    <t>许善茹</t>
  </si>
  <si>
    <t>5125450101075</t>
  </si>
  <si>
    <t>翁修灿</t>
  </si>
  <si>
    <t>5225450101122</t>
  </si>
  <si>
    <t>谢静欣</t>
  </si>
  <si>
    <t>5225450101103</t>
  </si>
  <si>
    <t>赵芸熙</t>
  </si>
  <si>
    <t>5225450101109</t>
  </si>
  <si>
    <t>陈志茵</t>
  </si>
  <si>
    <t>5225450101080</t>
  </si>
  <si>
    <t>潘敏妍</t>
  </si>
  <si>
    <t>5225450101094</t>
  </si>
  <si>
    <t>杨桂颖</t>
  </si>
  <si>
    <t>5225450101082</t>
  </si>
  <si>
    <t>何颖栅</t>
  </si>
  <si>
    <t>5225450101074</t>
  </si>
  <si>
    <t>柳舒茵</t>
  </si>
  <si>
    <t>5225450101105</t>
  </si>
  <si>
    <t>周明</t>
  </si>
  <si>
    <t>5225450101085</t>
  </si>
  <si>
    <t>陈婉萍</t>
  </si>
  <si>
    <t>5225450101084</t>
  </si>
  <si>
    <t>李思豫</t>
  </si>
  <si>
    <t>5125450101091</t>
  </si>
  <si>
    <t>林建春</t>
  </si>
  <si>
    <t>5225450101079</t>
  </si>
  <si>
    <t>谭文菲</t>
  </si>
  <si>
    <t>5225450101113</t>
  </si>
  <si>
    <t>梁铭茵</t>
  </si>
  <si>
    <t>5225450101117</t>
  </si>
  <si>
    <t>陈沐华</t>
  </si>
  <si>
    <t>5225450101101</t>
  </si>
  <si>
    <t>杨柏</t>
  </si>
  <si>
    <t>5225450101093</t>
  </si>
  <si>
    <t>许雨滢</t>
  </si>
  <si>
    <t>5225450101110</t>
  </si>
  <si>
    <t>吕金珊</t>
  </si>
  <si>
    <t>5225450101098</t>
  </si>
  <si>
    <t>陈海蝶</t>
  </si>
  <si>
    <t>5225450101097</t>
  </si>
  <si>
    <t>李文迪</t>
  </si>
  <si>
    <t>5225450101115</t>
  </si>
  <si>
    <t>邝婷曦</t>
  </si>
  <si>
    <t>5125450101090</t>
  </si>
  <si>
    <t>林祺皓</t>
  </si>
  <si>
    <t>5225450101100</t>
  </si>
  <si>
    <t>陈晓静</t>
  </si>
  <si>
    <t>5225450101111</t>
  </si>
  <si>
    <t>刘羡</t>
  </si>
  <si>
    <t>5225450101089</t>
  </si>
  <si>
    <t>何司晨</t>
  </si>
  <si>
    <t>5225450101166</t>
  </si>
  <si>
    <t>吴巧玲</t>
  </si>
  <si>
    <t>25护理Z3班</t>
  </si>
  <si>
    <t>5225450101162</t>
  </si>
  <si>
    <t>曾紫琴</t>
  </si>
  <si>
    <t>5225450101161</t>
  </si>
  <si>
    <t>陈艳</t>
  </si>
  <si>
    <t>5225450101125</t>
  </si>
  <si>
    <t>陶怡霖</t>
  </si>
  <si>
    <t>5225450101164</t>
  </si>
  <si>
    <t>杨荣彬</t>
  </si>
  <si>
    <t>5225450101152</t>
  </si>
  <si>
    <t>彭楚滢</t>
  </si>
  <si>
    <t>5225450101154</t>
  </si>
  <si>
    <t>林雨铭</t>
  </si>
  <si>
    <t>5225450101133</t>
  </si>
  <si>
    <t>赖思琪</t>
  </si>
  <si>
    <t>5225450101159</t>
  </si>
  <si>
    <t>黄嘉丽</t>
  </si>
  <si>
    <t>5225450101146</t>
  </si>
  <si>
    <t>杨柳</t>
  </si>
  <si>
    <t>5225450101158</t>
  </si>
  <si>
    <t>庄利珊</t>
  </si>
  <si>
    <t>5225450101124</t>
  </si>
  <si>
    <t>黄玥然</t>
  </si>
  <si>
    <t>5225450101156</t>
  </si>
  <si>
    <t>叶一锦</t>
  </si>
  <si>
    <t>5225450101151</t>
  </si>
  <si>
    <t>杨焰霞</t>
  </si>
  <si>
    <t>5225450101163</t>
  </si>
  <si>
    <t>钟晓雯</t>
  </si>
  <si>
    <t>5225450101148</t>
  </si>
  <si>
    <t>陈静茹</t>
  </si>
  <si>
    <t>5225450101155</t>
  </si>
  <si>
    <t>周蜜</t>
  </si>
  <si>
    <t>5225450101129</t>
  </si>
  <si>
    <t>李唱</t>
  </si>
  <si>
    <t>5225450101140</t>
  </si>
  <si>
    <t>涂萱萱</t>
  </si>
  <si>
    <t>5225450101165</t>
  </si>
  <si>
    <t>赖彩云</t>
  </si>
  <si>
    <t>5225450101150</t>
  </si>
  <si>
    <t>温樱芃</t>
  </si>
  <si>
    <t>5225450101132</t>
  </si>
  <si>
    <t>蔡莉婷</t>
  </si>
  <si>
    <t>5225450101139</t>
  </si>
  <si>
    <t>吴滢滢</t>
  </si>
  <si>
    <t>5125450101114</t>
  </si>
  <si>
    <t>黄浩磊</t>
  </si>
  <si>
    <t>5225450101134</t>
  </si>
  <si>
    <t>张丹洋</t>
  </si>
  <si>
    <t>5225450101160</t>
  </si>
  <si>
    <t>黄子帆</t>
  </si>
  <si>
    <t>5225450101143</t>
  </si>
  <si>
    <t>李诗妮</t>
  </si>
  <si>
    <t>5225450101123</t>
  </si>
  <si>
    <t>徐紫晴</t>
  </si>
  <si>
    <t>5225450101131</t>
  </si>
  <si>
    <t>黄超莹</t>
  </si>
  <si>
    <t>5225450101176</t>
  </si>
  <si>
    <t>李诗婷</t>
  </si>
  <si>
    <t>5225450101130</t>
  </si>
  <si>
    <t>曾丽帆</t>
  </si>
  <si>
    <t>5225450101138</t>
  </si>
  <si>
    <t>黄晓怡</t>
  </si>
  <si>
    <t>5225450101157</t>
  </si>
  <si>
    <t>彭加惠</t>
  </si>
  <si>
    <t>5225450101141</t>
  </si>
  <si>
    <t>吴瑶瑶</t>
  </si>
  <si>
    <t>5125450101112</t>
  </si>
  <si>
    <t>黎明进</t>
  </si>
  <si>
    <t>5225450101119</t>
  </si>
  <si>
    <t>颜晓蓉</t>
  </si>
  <si>
    <t>5125450101127</t>
  </si>
  <si>
    <t>吴科霆</t>
  </si>
  <si>
    <t>5225450101142</t>
  </si>
  <si>
    <t>邹丽霞</t>
  </si>
  <si>
    <t>5225450101170</t>
  </si>
  <si>
    <t>朱思思</t>
  </si>
  <si>
    <t>5125450101120</t>
  </si>
  <si>
    <t>冼俊斌</t>
  </si>
  <si>
    <t>5225450101145</t>
  </si>
  <si>
    <t>邹佳榕</t>
  </si>
  <si>
    <t>5125450101126</t>
  </si>
  <si>
    <t>曾文亮</t>
  </si>
  <si>
    <t>5225450101201</t>
  </si>
  <si>
    <t>吴晓丹</t>
  </si>
  <si>
    <t>25护理Z4班</t>
  </si>
  <si>
    <t>5225450101197</t>
  </si>
  <si>
    <t>许炜英</t>
  </si>
  <si>
    <t>5225450101200</t>
  </si>
  <si>
    <t>林楚铃</t>
  </si>
  <si>
    <t>5225450101207</t>
  </si>
  <si>
    <t>廖铭华</t>
  </si>
  <si>
    <t>5225450101196</t>
  </si>
  <si>
    <t>杨钰炫</t>
  </si>
  <si>
    <t>5225450101199</t>
  </si>
  <si>
    <t>郑丹锐</t>
  </si>
  <si>
    <t>5225450101209</t>
  </si>
  <si>
    <t>黄烨</t>
  </si>
  <si>
    <t>5225450101203</t>
  </si>
  <si>
    <t>钟芯怡</t>
  </si>
  <si>
    <t>5225450101184</t>
  </si>
  <si>
    <t>卢燕雯</t>
  </si>
  <si>
    <t>5225450101191</t>
  </si>
  <si>
    <t>吕金淇</t>
  </si>
  <si>
    <t>5225450101185</t>
  </si>
  <si>
    <t>李菀棋</t>
  </si>
  <si>
    <t>5225450101193</t>
  </si>
  <si>
    <t>郑敏哲</t>
  </si>
  <si>
    <t>5225450101202</t>
  </si>
  <si>
    <t>黄芷妍</t>
  </si>
  <si>
    <t>5225450101188</t>
  </si>
  <si>
    <t>刘晓菲</t>
  </si>
  <si>
    <t>5225450101116</t>
  </si>
  <si>
    <t>李思洁</t>
  </si>
  <si>
    <t>5225450101169</t>
  </si>
  <si>
    <t>陈淑媛</t>
  </si>
  <si>
    <t>5225450101187</t>
  </si>
  <si>
    <t>幸妙诗</t>
  </si>
  <si>
    <t>5225450101190</t>
  </si>
  <si>
    <t>施佳妙</t>
  </si>
  <si>
    <t>5225450101198</t>
  </si>
  <si>
    <t>杨昕蕾</t>
  </si>
  <si>
    <t>5225450101189</t>
  </si>
  <si>
    <t>林婷</t>
  </si>
  <si>
    <t>5225450101168</t>
  </si>
  <si>
    <t>刘清华</t>
  </si>
  <si>
    <t>5225450101195</t>
  </si>
  <si>
    <t>孙佳琪</t>
  </si>
  <si>
    <t>5225450101174</t>
  </si>
  <si>
    <t>王宛桦</t>
  </si>
  <si>
    <t>5225450101183</t>
  </si>
  <si>
    <t>李芳琪</t>
  </si>
  <si>
    <t>5225450101179</t>
  </si>
  <si>
    <t>陆彩霞</t>
  </si>
  <si>
    <t>5225450101204</t>
  </si>
  <si>
    <t>陈梅镟</t>
  </si>
  <si>
    <t>5225450101206</t>
  </si>
  <si>
    <t>练倚莉</t>
  </si>
  <si>
    <t>5225450101167</t>
  </si>
  <si>
    <t>杨嘉怡</t>
  </si>
  <si>
    <t>5225450101175</t>
  </si>
  <si>
    <t>吴若维</t>
  </si>
  <si>
    <t>5225450101181</t>
  </si>
  <si>
    <t>刘晓娟</t>
  </si>
  <si>
    <t>5225450101186</t>
  </si>
  <si>
    <t>罗慧仪</t>
  </si>
  <si>
    <t>5125450101194</t>
  </si>
  <si>
    <t>吴楷旭</t>
  </si>
  <si>
    <t>5125450101137</t>
  </si>
  <si>
    <t>陈银辉</t>
  </si>
  <si>
    <t>5225450101173</t>
  </si>
  <si>
    <t>卢金敏</t>
  </si>
  <si>
    <t>5225450101171</t>
  </si>
  <si>
    <t>黄圆圆</t>
  </si>
  <si>
    <t>5125450101205</t>
  </si>
  <si>
    <t>区志锋</t>
  </si>
  <si>
    <t>5125450101128</t>
  </si>
  <si>
    <t>黄勇业</t>
  </si>
  <si>
    <t>5125450101153</t>
  </si>
  <si>
    <t>刘至成</t>
  </si>
  <si>
    <t>5125450101172</t>
  </si>
  <si>
    <t>刘懿墨</t>
  </si>
  <si>
    <t>5225450101182</t>
  </si>
  <si>
    <t>罗婉瑜</t>
  </si>
  <si>
    <t>5225450104799</t>
  </si>
  <si>
    <t>严春华</t>
  </si>
  <si>
    <t>25护理1班</t>
  </si>
  <si>
    <t>5125450104800</t>
  </si>
  <si>
    <t>刘耀熙</t>
  </si>
  <si>
    <t>5225450104801</t>
  </si>
  <si>
    <t>张雯晴</t>
  </si>
  <si>
    <t>5225450104803</t>
  </si>
  <si>
    <t>胡敏怡</t>
  </si>
  <si>
    <t>5225450104804</t>
  </si>
  <si>
    <t>王意臻</t>
  </si>
  <si>
    <t>5225450104805</t>
  </si>
  <si>
    <t>梁苇卿</t>
  </si>
  <si>
    <t>5225450104806</t>
  </si>
  <si>
    <t>翁嘉琪</t>
  </si>
  <si>
    <t>5225450104807</t>
  </si>
  <si>
    <t>邹春丽</t>
  </si>
  <si>
    <t>5225450104808</t>
  </si>
  <si>
    <t>陈玉花</t>
  </si>
  <si>
    <t>5225450104809</t>
  </si>
  <si>
    <t>张只尾</t>
  </si>
  <si>
    <t>5125450104811</t>
  </si>
  <si>
    <t>陈芝裕</t>
  </si>
  <si>
    <t>5125450104812</t>
  </si>
  <si>
    <t>黄镓滂</t>
  </si>
  <si>
    <t>5125450104813</t>
  </si>
  <si>
    <t>刘展玮</t>
  </si>
  <si>
    <t>5225450104814</t>
  </si>
  <si>
    <t>邹晶晶</t>
  </si>
  <si>
    <t>5225450104815</t>
  </si>
  <si>
    <t>邓绮雯</t>
  </si>
  <si>
    <t>5225450104816</t>
  </si>
  <si>
    <t>罗梓晨</t>
  </si>
  <si>
    <t>5125450104817</t>
  </si>
  <si>
    <t>莫焯越</t>
  </si>
  <si>
    <t>5225450104818</t>
  </si>
  <si>
    <t>李晓彤</t>
  </si>
  <si>
    <t>5225450104819</t>
  </si>
  <si>
    <t>骆惠桢</t>
  </si>
  <si>
    <t>5125450104820</t>
  </si>
  <si>
    <t>唐俊东</t>
  </si>
  <si>
    <t>5225450104822</t>
  </si>
  <si>
    <t>黄琬淇</t>
  </si>
  <si>
    <t>5225450104823</t>
  </si>
  <si>
    <t>龙洁</t>
  </si>
  <si>
    <t>5225450104824</t>
  </si>
  <si>
    <t>覃湘悦</t>
  </si>
  <si>
    <t>5225450104825</t>
  </si>
  <si>
    <t>何欣芷</t>
  </si>
  <si>
    <t>5225450104826</t>
  </si>
  <si>
    <t>廖慧雯</t>
  </si>
  <si>
    <t>5125450104827</t>
  </si>
  <si>
    <t>王寿棋</t>
  </si>
  <si>
    <t>5125450104828</t>
  </si>
  <si>
    <t>钟秉燃</t>
  </si>
  <si>
    <t>5225450104829</t>
  </si>
  <si>
    <t>王泓滟</t>
  </si>
  <si>
    <t>5225450104830</t>
  </si>
  <si>
    <t>林钰婷</t>
  </si>
  <si>
    <t>5225450104831</t>
  </si>
  <si>
    <t>杨依彤</t>
  </si>
  <si>
    <t>5225450104832</t>
  </si>
  <si>
    <t>陈莹映</t>
  </si>
  <si>
    <t>5225450104833</t>
  </si>
  <si>
    <t>张顺菲</t>
  </si>
  <si>
    <t>5225450104834</t>
  </si>
  <si>
    <t>黄琳锋</t>
  </si>
  <si>
    <t>5225450104836</t>
  </si>
  <si>
    <t>陈日铃</t>
  </si>
  <si>
    <t>5125450104839</t>
  </si>
  <si>
    <t>张淮锋</t>
  </si>
  <si>
    <t>5125450104842</t>
  </si>
  <si>
    <t>张福林</t>
  </si>
  <si>
    <t>5125450104844</t>
  </si>
  <si>
    <t>赵世聪</t>
  </si>
  <si>
    <t>5125450104850</t>
  </si>
  <si>
    <t>吴朝强</t>
  </si>
  <si>
    <t>5125450104852</t>
  </si>
  <si>
    <t>陈嗣文</t>
  </si>
  <si>
    <t>5124450103125</t>
  </si>
  <si>
    <t>陈浩贤</t>
  </si>
  <si>
    <t>5225140103363</t>
  </si>
  <si>
    <t>梁炜茵</t>
  </si>
  <si>
    <t>5225420405306</t>
  </si>
  <si>
    <t>朱欣潼</t>
  </si>
  <si>
    <t>5225480305819</t>
  </si>
  <si>
    <t>邓雅心</t>
  </si>
  <si>
    <t>5225450105012</t>
  </si>
  <si>
    <t>胡浠琳</t>
  </si>
  <si>
    <t>5225450104857</t>
  </si>
  <si>
    <t>王怡</t>
  </si>
  <si>
    <t>25护理2班</t>
  </si>
  <si>
    <t>5225450104858</t>
  </si>
  <si>
    <t>魏嘉妮</t>
  </si>
  <si>
    <t>5225450104865</t>
  </si>
  <si>
    <t>彭安琪</t>
  </si>
  <si>
    <t>5125450104904</t>
  </si>
  <si>
    <t>徐子涵</t>
  </si>
  <si>
    <t>5225450104859</t>
  </si>
  <si>
    <t>林紫涵</t>
  </si>
  <si>
    <t>5125450104873</t>
  </si>
  <si>
    <t>李育涵</t>
  </si>
  <si>
    <t>5125450104890</t>
  </si>
  <si>
    <t>曾艺城</t>
  </si>
  <si>
    <t>5225450104871</t>
  </si>
  <si>
    <t>丁苡淇</t>
  </si>
  <si>
    <t>5225450104869</t>
  </si>
  <si>
    <t>梁舒婷</t>
  </si>
  <si>
    <t>5225450104838</t>
  </si>
  <si>
    <t>陈瑜</t>
  </si>
  <si>
    <t>5225450104851</t>
  </si>
  <si>
    <t>钟艳彤</t>
  </si>
  <si>
    <t>5225450104837</t>
  </si>
  <si>
    <t>包容</t>
  </si>
  <si>
    <t>5225450104849</t>
  </si>
  <si>
    <t>胡巧</t>
  </si>
  <si>
    <t>5225260102383</t>
  </si>
  <si>
    <t>王诗岚</t>
  </si>
  <si>
    <t>5125450104914</t>
  </si>
  <si>
    <t>黄增钦</t>
  </si>
  <si>
    <t>5125450104884</t>
  </si>
  <si>
    <t>陈鹉宾</t>
  </si>
  <si>
    <t>5225260802298</t>
  </si>
  <si>
    <t>叶雯妤</t>
  </si>
  <si>
    <t>5225450104861</t>
  </si>
  <si>
    <t>赵海欣</t>
  </si>
  <si>
    <t>5225450104867</t>
  </si>
  <si>
    <t>魏丽琼</t>
  </si>
  <si>
    <t>5225450104860</t>
  </si>
  <si>
    <t>邓文颖</t>
  </si>
  <si>
    <t>5125450104878</t>
  </si>
  <si>
    <t>陈思远</t>
  </si>
  <si>
    <t>5125450104874</t>
  </si>
  <si>
    <t>何汶凯</t>
  </si>
  <si>
    <t>5225450104866</t>
  </si>
  <si>
    <t>张帆</t>
  </si>
  <si>
    <t>5125450104856</t>
  </si>
  <si>
    <t>周冰亮</t>
  </si>
  <si>
    <t>5125450104864</t>
  </si>
  <si>
    <t>魏贝易</t>
  </si>
  <si>
    <t>5225450104877</t>
  </si>
  <si>
    <t>冯海琳</t>
  </si>
  <si>
    <t>5225420505533</t>
  </si>
  <si>
    <t>郑慧娜</t>
  </si>
  <si>
    <t>5225450104872</t>
  </si>
  <si>
    <t>朱挚琳</t>
  </si>
  <si>
    <t>5125450104870</t>
  </si>
  <si>
    <t>陈显荣</t>
  </si>
  <si>
    <t>5225450104843</t>
  </si>
  <si>
    <t>邓晓蕾</t>
  </si>
  <si>
    <t>5225450104854</t>
  </si>
  <si>
    <t>刘若璇</t>
  </si>
  <si>
    <t>5225450104845</t>
  </si>
  <si>
    <t>徐钰媛</t>
  </si>
  <si>
    <t>5125450104875</t>
  </si>
  <si>
    <t>袁俊钊</t>
  </si>
  <si>
    <t>5225450104841</t>
  </si>
  <si>
    <t>戴瑜晴</t>
  </si>
  <si>
    <t>5225140103491</t>
  </si>
  <si>
    <t>谢添</t>
  </si>
  <si>
    <t>5225450104847</t>
  </si>
  <si>
    <t>曾睿滢</t>
  </si>
  <si>
    <t>5125450104906</t>
  </si>
  <si>
    <t>张运</t>
  </si>
  <si>
    <t>5225450104853</t>
  </si>
  <si>
    <t>莫文静</t>
  </si>
  <si>
    <t>5225450104848</t>
  </si>
  <si>
    <t>古芮绮</t>
  </si>
  <si>
    <t>5125450104876</t>
  </si>
  <si>
    <t>莫永伟</t>
  </si>
  <si>
    <t>5125450104863</t>
  </si>
  <si>
    <t>蔡耀文</t>
  </si>
  <si>
    <t>5225450104846</t>
  </si>
  <si>
    <t>蔡可忻</t>
  </si>
  <si>
    <t>5225450104879</t>
  </si>
  <si>
    <t>赖依萍</t>
  </si>
  <si>
    <t>25护理3班</t>
  </si>
  <si>
    <t>5225450104880</t>
  </si>
  <si>
    <t>郑彩静</t>
  </si>
  <si>
    <t>5225450104881</t>
  </si>
  <si>
    <t>柯汝嫦</t>
  </si>
  <si>
    <t>5225450104883</t>
  </si>
  <si>
    <t>李姝霖</t>
  </si>
  <si>
    <t>5225450104885</t>
  </si>
  <si>
    <t>韦佳欣</t>
  </si>
  <si>
    <t>5225450104886</t>
  </si>
  <si>
    <t>温颖易</t>
  </si>
  <si>
    <t>5225450104887</t>
  </si>
  <si>
    <t>刘玟琪</t>
  </si>
  <si>
    <t>5225450104888</t>
  </si>
  <si>
    <t>吴倩莹</t>
  </si>
  <si>
    <t>5225450104889</t>
  </si>
  <si>
    <t>杨念慈</t>
  </si>
  <si>
    <t>5225450104891</t>
  </si>
  <si>
    <t>吴俊燕</t>
  </si>
  <si>
    <t>5225450104892</t>
  </si>
  <si>
    <t>郑梓妍</t>
  </si>
  <si>
    <t>5225450104893</t>
  </si>
  <si>
    <t>丘立媛</t>
  </si>
  <si>
    <t>5225450104894</t>
  </si>
  <si>
    <t>洪歆婷</t>
  </si>
  <si>
    <t>5225450104895</t>
  </si>
  <si>
    <t>李梓祺</t>
  </si>
  <si>
    <t>5225450104896</t>
  </si>
  <si>
    <t>李家燕</t>
  </si>
  <si>
    <t>5225450104897</t>
  </si>
  <si>
    <t>陈滢竹</t>
  </si>
  <si>
    <t>5225450104898</t>
  </si>
  <si>
    <t>李嘉怡</t>
  </si>
  <si>
    <t>5225450104899</t>
  </si>
  <si>
    <t>黎清烨</t>
  </si>
  <si>
    <t>5225450104900</t>
  </si>
  <si>
    <t>翁彦彤</t>
  </si>
  <si>
    <t>5225450104901</t>
  </si>
  <si>
    <t>谢彤</t>
  </si>
  <si>
    <t>5225450104902</t>
  </si>
  <si>
    <t>张淇</t>
  </si>
  <si>
    <t>5225450104903</t>
  </si>
  <si>
    <t>杨芷晴</t>
  </si>
  <si>
    <t>5225450104905</t>
  </si>
  <si>
    <t>郑铭钰</t>
  </si>
  <si>
    <t>5225450104907</t>
  </si>
  <si>
    <t>刘文芝</t>
  </si>
  <si>
    <t>5225450104908</t>
  </si>
  <si>
    <t>何颖</t>
  </si>
  <si>
    <t>5225450104909</t>
  </si>
  <si>
    <t>吴芷萱</t>
  </si>
  <si>
    <t>5225450104910</t>
  </si>
  <si>
    <t>梁嘉茹</t>
  </si>
  <si>
    <t>5225450104911</t>
  </si>
  <si>
    <t>梁心怡</t>
  </si>
  <si>
    <t>5125450104916</t>
  </si>
  <si>
    <t>肖力宾</t>
  </si>
  <si>
    <t>5125450104918</t>
  </si>
  <si>
    <t>曾梓洋</t>
  </si>
  <si>
    <t>5125450104923</t>
  </si>
  <si>
    <t>杨承进</t>
  </si>
  <si>
    <t>5125450104924</t>
  </si>
  <si>
    <t>王泺华</t>
  </si>
  <si>
    <t>5125450104925</t>
  </si>
  <si>
    <t>张予权</t>
  </si>
  <si>
    <t>5125450104927</t>
  </si>
  <si>
    <t>谢杨兴</t>
  </si>
  <si>
    <t>5125450104935</t>
  </si>
  <si>
    <t>汤培兴</t>
  </si>
  <si>
    <t>5125450104936</t>
  </si>
  <si>
    <t>郑宗博</t>
  </si>
  <si>
    <t>5125450104939</t>
  </si>
  <si>
    <t>何嘉源</t>
  </si>
  <si>
    <t>5125450104942</t>
  </si>
  <si>
    <t>周嘉豪</t>
  </si>
  <si>
    <t>5125450104943</t>
  </si>
  <si>
    <t>邱炜智</t>
  </si>
  <si>
    <t>5125450104945</t>
  </si>
  <si>
    <t>邹兴扬</t>
  </si>
  <si>
    <t>5125450104949</t>
  </si>
  <si>
    <t>廖祖宏</t>
  </si>
  <si>
    <t>5125450104955</t>
  </si>
  <si>
    <t>李楠</t>
  </si>
  <si>
    <t>5225140103492</t>
  </si>
  <si>
    <t>韦楹楹</t>
  </si>
  <si>
    <t>5225450104946</t>
  </si>
  <si>
    <t>吴嘉琦</t>
  </si>
  <si>
    <t>25护理4班</t>
  </si>
  <si>
    <t>5225450104929</t>
  </si>
  <si>
    <t>黎乐希</t>
  </si>
  <si>
    <t>5125480206226</t>
  </si>
  <si>
    <t>余锦文</t>
  </si>
  <si>
    <t>5225450104913</t>
  </si>
  <si>
    <t>郑碧瑶</t>
  </si>
  <si>
    <t>5225450104917</t>
  </si>
  <si>
    <t>吴晓滢</t>
  </si>
  <si>
    <t>5225450104912</t>
  </si>
  <si>
    <t>毕梦莉</t>
  </si>
  <si>
    <t>5225450104920</t>
  </si>
  <si>
    <t>黄盈莹</t>
  </si>
  <si>
    <t>5225450104934</t>
  </si>
  <si>
    <t>陈文雅</t>
  </si>
  <si>
    <t>5125450104977</t>
  </si>
  <si>
    <t>张嘉杰</t>
  </si>
  <si>
    <t>5225450104921</t>
  </si>
  <si>
    <t>朱熠</t>
  </si>
  <si>
    <t>5225420405288</t>
  </si>
  <si>
    <t>陈暖昕</t>
  </si>
  <si>
    <t>5225450104937</t>
  </si>
  <si>
    <t>许心仪</t>
  </si>
  <si>
    <t>5225450104948</t>
  </si>
  <si>
    <t>熊佳晨</t>
  </si>
  <si>
    <t>5125450104995</t>
  </si>
  <si>
    <t>叶泳森</t>
  </si>
  <si>
    <t>5225450104926</t>
  </si>
  <si>
    <t>张心如</t>
  </si>
  <si>
    <t>5225450104931</t>
  </si>
  <si>
    <t>陈一鸣</t>
  </si>
  <si>
    <t>5225450104952</t>
  </si>
  <si>
    <t>刘沐恩</t>
  </si>
  <si>
    <t>5125450104960</t>
  </si>
  <si>
    <t>邓浩臻</t>
  </si>
  <si>
    <t>5125450104978</t>
  </si>
  <si>
    <t>张烨斌</t>
  </si>
  <si>
    <t>5225450104930</t>
  </si>
  <si>
    <t>李美辰</t>
  </si>
  <si>
    <t>5225450104919</t>
  </si>
  <si>
    <t>胡娇华</t>
  </si>
  <si>
    <t>5225450104951</t>
  </si>
  <si>
    <t>王梓璇</t>
  </si>
  <si>
    <t>5125450104993</t>
  </si>
  <si>
    <t>杨子洋</t>
  </si>
  <si>
    <t>5225450104933</t>
  </si>
  <si>
    <t>陈恩怡</t>
  </si>
  <si>
    <t>5225450104940</t>
  </si>
  <si>
    <t>郑镘彤</t>
  </si>
  <si>
    <t>5225450104950</t>
  </si>
  <si>
    <t>陈宇彤</t>
  </si>
  <si>
    <t>5225450104954</t>
  </si>
  <si>
    <t>邹欣妤</t>
  </si>
  <si>
    <t>5125450104999</t>
  </si>
  <si>
    <t>谢钧淏</t>
  </si>
  <si>
    <t>5125450104981</t>
  </si>
  <si>
    <t>李世杰</t>
  </si>
  <si>
    <t>5125450104992</t>
  </si>
  <si>
    <t>高政楠</t>
  </si>
  <si>
    <t>5225450104928</t>
  </si>
  <si>
    <t>谭素希</t>
  </si>
  <si>
    <t>5225450104932</t>
  </si>
  <si>
    <t>胡湘徽</t>
  </si>
  <si>
    <t>5125450104984</t>
  </si>
  <si>
    <t>欧俊林</t>
  </si>
  <si>
    <t>5225450104938</t>
  </si>
  <si>
    <t>曾宇鸣</t>
  </si>
  <si>
    <t>5225450104915</t>
  </si>
  <si>
    <t>陈家楠</t>
  </si>
  <si>
    <t>5125450104963</t>
  </si>
  <si>
    <t>朱俊朋</t>
  </si>
  <si>
    <t>5225450104944</t>
  </si>
  <si>
    <t>黄旖佳</t>
  </si>
  <si>
    <t>5125450104979</t>
  </si>
  <si>
    <t>沈杰锐</t>
  </si>
  <si>
    <t>5125450105002</t>
  </si>
  <si>
    <t>黄铭翰</t>
  </si>
  <si>
    <t>5125450104996</t>
  </si>
  <si>
    <t>梁颢曦</t>
  </si>
  <si>
    <t>5225450104947</t>
  </si>
  <si>
    <t>何佳怡</t>
  </si>
  <si>
    <t>5225450104973</t>
  </si>
  <si>
    <t>万荆惠</t>
  </si>
  <si>
    <t>25护理5班</t>
  </si>
  <si>
    <t>5225450104965</t>
  </si>
  <si>
    <t>5225450104991</t>
  </si>
  <si>
    <t>蓝佳欣</t>
  </si>
  <si>
    <t>5225450104986</t>
  </si>
  <si>
    <t>韩柔倩</t>
  </si>
  <si>
    <t>5225450104974</t>
  </si>
  <si>
    <t>缪楚瑜</t>
  </si>
  <si>
    <t>5225450104976</t>
  </si>
  <si>
    <t>梁黄钰</t>
  </si>
  <si>
    <t>5225450104961</t>
  </si>
  <si>
    <t>李彩莹</t>
  </si>
  <si>
    <t>5225450104968</t>
  </si>
  <si>
    <t>吴炫莼</t>
  </si>
  <si>
    <t>5225450104958</t>
  </si>
  <si>
    <t>李依婷</t>
  </si>
  <si>
    <t>5225450104987</t>
  </si>
  <si>
    <t>欧雯雯</t>
  </si>
  <si>
    <t>5225450104972</t>
  </si>
  <si>
    <t>李雅欣</t>
  </si>
  <si>
    <t>5225450104983</t>
  </si>
  <si>
    <t>郑佳璇</t>
  </si>
  <si>
    <t>5125450105041</t>
  </si>
  <si>
    <t>郑国晖</t>
  </si>
  <si>
    <t>5225450104956</t>
  </si>
  <si>
    <t>刘紫芸</t>
  </si>
  <si>
    <t>5225450104982</t>
  </si>
  <si>
    <t>郭铭恩</t>
  </si>
  <si>
    <t>5225450104966</t>
  </si>
  <si>
    <t>刘安娜</t>
  </si>
  <si>
    <t>5225450104989</t>
  </si>
  <si>
    <t>陈雯宇</t>
  </si>
  <si>
    <t>5225450104957</t>
  </si>
  <si>
    <t>方壮筠</t>
  </si>
  <si>
    <t>5225450104971</t>
  </si>
  <si>
    <t>陈梓琼</t>
  </si>
  <si>
    <t>5125450105011</t>
  </si>
  <si>
    <t>郭庆琛</t>
  </si>
  <si>
    <t>5225450104969</t>
  </si>
  <si>
    <t>张梓钰</t>
  </si>
  <si>
    <t>5125450105038</t>
  </si>
  <si>
    <t>蒋昕衡</t>
  </si>
  <si>
    <t>5125450105017</t>
  </si>
  <si>
    <t>许世钰</t>
  </si>
  <si>
    <t>5225450104980</t>
  </si>
  <si>
    <t>薛铭心</t>
  </si>
  <si>
    <t>5225450104959</t>
  </si>
  <si>
    <t>陈铱镟</t>
  </si>
  <si>
    <t>5225450104990</t>
  </si>
  <si>
    <t>张颖妍</t>
  </si>
  <si>
    <t>5225450104962</t>
  </si>
  <si>
    <t>白心如</t>
  </si>
  <si>
    <t>5225450104964</t>
  </si>
  <si>
    <t>黄雅舒</t>
  </si>
  <si>
    <t>5125450105037</t>
  </si>
  <si>
    <t>古奕飞</t>
  </si>
  <si>
    <t>5225450104985</t>
  </si>
  <si>
    <t>钟曼怡</t>
  </si>
  <si>
    <t>5125450105023</t>
  </si>
  <si>
    <t>许楷潮</t>
  </si>
  <si>
    <t>5125450105007</t>
  </si>
  <si>
    <t>潘炎强</t>
  </si>
  <si>
    <t>5225450104975</t>
  </si>
  <si>
    <t>何琦琦</t>
  </si>
  <si>
    <t>5225450104988</t>
  </si>
  <si>
    <t>韩梓雅</t>
  </si>
  <si>
    <t>5125450105036</t>
  </si>
  <si>
    <t>李思宏</t>
  </si>
  <si>
    <t>5125450105015</t>
  </si>
  <si>
    <t>赖恩熙</t>
  </si>
  <si>
    <t>5125450105033</t>
  </si>
  <si>
    <t>杨子聪</t>
  </si>
  <si>
    <t>5125450105013</t>
  </si>
  <si>
    <t>邱杰伦</t>
  </si>
  <si>
    <t>5125450105039</t>
  </si>
  <si>
    <t>李贤哲</t>
  </si>
  <si>
    <t>5125450105028</t>
  </si>
  <si>
    <t>胡相元</t>
  </si>
  <si>
    <t>5225450104967</t>
  </si>
  <si>
    <t>邓希澹</t>
  </si>
  <si>
    <t>5125450105024</t>
  </si>
  <si>
    <t>刘雨悦</t>
  </si>
  <si>
    <t>5225450105018</t>
  </si>
  <si>
    <t>黄俞菲</t>
  </si>
  <si>
    <t>25护理6班</t>
  </si>
  <si>
    <t>5225450105016</t>
  </si>
  <si>
    <t>陈语童</t>
  </si>
  <si>
    <t>5225450104997</t>
  </si>
  <si>
    <t>吴思涵</t>
  </si>
  <si>
    <t>5225450104998</t>
  </si>
  <si>
    <t>全一凡</t>
  </si>
  <si>
    <t>5225450105008</t>
  </si>
  <si>
    <t>张惠娴</t>
  </si>
  <si>
    <t>5225450105019</t>
  </si>
  <si>
    <t>麦唯</t>
  </si>
  <si>
    <t>5225450105004</t>
  </si>
  <si>
    <t>陈娴</t>
  </si>
  <si>
    <t>5225450105032</t>
  </si>
  <si>
    <t>王雪宜</t>
  </si>
  <si>
    <t>5225450105030</t>
  </si>
  <si>
    <t>刘晓淇</t>
  </si>
  <si>
    <t>5225450105005</t>
  </si>
  <si>
    <t>邝家宇</t>
  </si>
  <si>
    <t>5225450105020</t>
  </si>
  <si>
    <t>翁玮</t>
  </si>
  <si>
    <t>5225450105027</t>
  </si>
  <si>
    <t>晏兰鑫</t>
  </si>
  <si>
    <t>5125450105067</t>
  </si>
  <si>
    <t>李键</t>
  </si>
  <si>
    <t>5225450105022</t>
  </si>
  <si>
    <t>曾柳敏</t>
  </si>
  <si>
    <t>5225450105009</t>
  </si>
  <si>
    <t>池瑜</t>
  </si>
  <si>
    <t>5125450105048</t>
  </si>
  <si>
    <t>5125450105077</t>
  </si>
  <si>
    <t>陈首宇</t>
  </si>
  <si>
    <t>5125450105074</t>
  </si>
  <si>
    <t>丘宇程</t>
  </si>
  <si>
    <t>5125450105081</t>
  </si>
  <si>
    <t>巫冠桦</t>
  </si>
  <si>
    <t>2025护理6班</t>
  </si>
  <si>
    <t>5125450105060</t>
  </si>
  <si>
    <t>陈永达</t>
  </si>
  <si>
    <t>5125450105068</t>
  </si>
  <si>
    <t>张德宝</t>
  </si>
  <si>
    <t>5125450105057</t>
  </si>
  <si>
    <t>杨烨</t>
  </si>
  <si>
    <t>5225450105031</t>
  </si>
  <si>
    <t>陈咏诗</t>
  </si>
  <si>
    <t>5125450105051</t>
  </si>
  <si>
    <t>陈晓彬</t>
  </si>
  <si>
    <t>5225450105000</t>
  </si>
  <si>
    <t>郑佳颖</t>
  </si>
  <si>
    <t>5125450105083</t>
  </si>
  <si>
    <t>卢飞翰</t>
  </si>
  <si>
    <t>5225450104994</t>
  </si>
  <si>
    <t>陈慧雯</t>
  </si>
  <si>
    <t>5225450105003</t>
  </si>
  <si>
    <t>唐彬</t>
  </si>
  <si>
    <t>5125450105062</t>
  </si>
  <si>
    <t>罗俊楠</t>
  </si>
  <si>
    <t>5225450105010</t>
  </si>
  <si>
    <t>黄文欢</t>
  </si>
  <si>
    <t>5125450105055</t>
  </si>
  <si>
    <t>唐悦铭</t>
  </si>
  <si>
    <t>5225480305839</t>
  </si>
  <si>
    <t>李欣桐</t>
  </si>
  <si>
    <t>5125450105042</t>
  </si>
  <si>
    <t>谭皓轩</t>
  </si>
  <si>
    <t>5225450105021</t>
  </si>
  <si>
    <t>古婷婷</t>
  </si>
  <si>
    <t>5225450105026</t>
  </si>
  <si>
    <t>何欣欣</t>
  </si>
  <si>
    <t>5225450105029</t>
  </si>
  <si>
    <t>陈熠琪</t>
  </si>
  <si>
    <t>5225450105034</t>
  </si>
  <si>
    <t>张慧</t>
  </si>
  <si>
    <t>5225450105001</t>
  </si>
  <si>
    <t>叶思辰</t>
  </si>
  <si>
    <t>5225450105014</t>
  </si>
  <si>
    <t>周洁霓</t>
  </si>
  <si>
    <t>5225450105025</t>
  </si>
  <si>
    <t>吴小滢</t>
  </si>
  <si>
    <t>5125450105053</t>
  </si>
  <si>
    <t>邱柯贤</t>
  </si>
  <si>
    <t>5225450105035</t>
  </si>
  <si>
    <t>黄瑜</t>
  </si>
  <si>
    <t>25护理7班</t>
  </si>
  <si>
    <t>5225450105047</t>
  </si>
  <si>
    <t>黄伟君</t>
  </si>
  <si>
    <t>5225450105058</t>
  </si>
  <si>
    <t>张璐</t>
  </si>
  <si>
    <t>5225450105063</t>
  </si>
  <si>
    <t>陈洁纯</t>
  </si>
  <si>
    <t>5225450105078</t>
  </si>
  <si>
    <t>刘诗婧</t>
  </si>
  <si>
    <t>5225450105056</t>
  </si>
  <si>
    <t>杨美君</t>
  </si>
  <si>
    <t>5225450105064</t>
  </si>
  <si>
    <t>曾莉羚</t>
  </si>
  <si>
    <t>5225450105073</t>
  </si>
  <si>
    <t>李雅丽</t>
  </si>
  <si>
    <t>5225450105061</t>
  </si>
  <si>
    <t>陈乔乔</t>
  </si>
  <si>
    <t>5225450105052</t>
  </si>
  <si>
    <t>陈彦霖</t>
  </si>
  <si>
    <t>5225450105065</t>
  </si>
  <si>
    <t>谢天天</t>
  </si>
  <si>
    <t>5225450105075</t>
  </si>
  <si>
    <t>黎笑笑</t>
  </si>
  <si>
    <t>5225450105054</t>
  </si>
  <si>
    <t>陈友琪</t>
  </si>
  <si>
    <t>5225450105049</t>
  </si>
  <si>
    <t>李佳淇</t>
  </si>
  <si>
    <t>5125480305849</t>
  </si>
  <si>
    <t>陈源</t>
  </si>
  <si>
    <t>5225450105079</t>
  </si>
  <si>
    <t>陈梦媛</t>
  </si>
  <si>
    <t>5225450105069</t>
  </si>
  <si>
    <t>詹雨欣</t>
  </si>
  <si>
    <t>5125450105096</t>
  </si>
  <si>
    <t>蔡阳光</t>
  </si>
  <si>
    <t>5225450105043</t>
  </si>
  <si>
    <t>刘丽璇</t>
  </si>
  <si>
    <t>5125450105105</t>
  </si>
  <si>
    <t>李俊乐</t>
  </si>
  <si>
    <t>5125450105085</t>
  </si>
  <si>
    <t>招凯迪</t>
  </si>
  <si>
    <t>5225450105070</t>
  </si>
  <si>
    <t>张韵</t>
  </si>
  <si>
    <t>5225450105066</t>
  </si>
  <si>
    <t>陈弈彤</t>
  </si>
  <si>
    <t>5225450105071</t>
  </si>
  <si>
    <t>于晴</t>
  </si>
  <si>
    <t>5125450105086</t>
  </si>
  <si>
    <t>熊星淇</t>
  </si>
  <si>
    <t>5225450105040</t>
  </si>
  <si>
    <t>郭家菊</t>
  </si>
  <si>
    <t>5225450105044</t>
  </si>
  <si>
    <t>韦幸怡</t>
  </si>
  <si>
    <t>5225450105072</t>
  </si>
  <si>
    <t>容一蓝</t>
  </si>
  <si>
    <t>5125450105101</t>
  </si>
  <si>
    <t>沈荣鑫</t>
  </si>
  <si>
    <t>5225450105046</t>
  </si>
  <si>
    <t>梁佳茹</t>
  </si>
  <si>
    <t>5125450105099</t>
  </si>
  <si>
    <t>吴时涛</t>
  </si>
  <si>
    <t>5225450105050</t>
  </si>
  <si>
    <t>戴英言</t>
  </si>
  <si>
    <t>5125450105095</t>
  </si>
  <si>
    <t>曾鑫艺</t>
  </si>
  <si>
    <t>5225450105076</t>
  </si>
  <si>
    <t>江欣慧</t>
  </si>
  <si>
    <t>5125450105090</t>
  </si>
  <si>
    <t>邱子轩</t>
  </si>
  <si>
    <t>5125450105108</t>
  </si>
  <si>
    <t>冯伟鹏</t>
  </si>
  <si>
    <t>5125450105089</t>
  </si>
  <si>
    <t>张航</t>
  </si>
  <si>
    <t>5125450105103</t>
  </si>
  <si>
    <t>纪思在</t>
  </si>
  <si>
    <t>5225450105059</t>
  </si>
  <si>
    <t>陈思彤</t>
  </si>
  <si>
    <t>5225450105045</t>
  </si>
  <si>
    <t>邓易婷</t>
  </si>
  <si>
    <t>5125450105084</t>
  </si>
  <si>
    <t>马俊铖</t>
  </si>
  <si>
    <t>5125450105093</t>
  </si>
  <si>
    <t>张其暄</t>
  </si>
  <si>
    <t>5125450105092</t>
  </si>
  <si>
    <t>王奕枫</t>
  </si>
  <si>
    <t>5225420505588</t>
  </si>
  <si>
    <t>何家琪</t>
  </si>
  <si>
    <t>25护理8班</t>
  </si>
  <si>
    <t>5225450107619</t>
  </si>
  <si>
    <t>唐寅</t>
  </si>
  <si>
    <t>5225450105098</t>
  </si>
  <si>
    <t>李佩航</t>
  </si>
  <si>
    <t>5225450107380</t>
  </si>
  <si>
    <t>王红格尔</t>
  </si>
  <si>
    <t>5125450107677</t>
  </si>
  <si>
    <t>王雪炯</t>
  </si>
  <si>
    <t>5225450105097</t>
  </si>
  <si>
    <t>邓晨爽</t>
  </si>
  <si>
    <t>5225450105106</t>
  </si>
  <si>
    <t>余泳君</t>
  </si>
  <si>
    <t>5125450107670</t>
  </si>
  <si>
    <t>宋董浩</t>
  </si>
  <si>
    <t>5225450107381</t>
  </si>
  <si>
    <t>意赫</t>
  </si>
  <si>
    <t>5225450107575</t>
  </si>
  <si>
    <t>裴子萱</t>
  </si>
  <si>
    <t>5225450107673</t>
  </si>
  <si>
    <t>张欣</t>
  </si>
  <si>
    <t>5123450103505</t>
  </si>
  <si>
    <t>张林毅</t>
  </si>
  <si>
    <t>5125450107574</t>
  </si>
  <si>
    <t>高正阳</t>
  </si>
  <si>
    <t>5225420505589</t>
  </si>
  <si>
    <t>梁桂源</t>
  </si>
  <si>
    <t>5225480305812</t>
  </si>
  <si>
    <t>方文雅</t>
  </si>
  <si>
    <t>5225450107494</t>
  </si>
  <si>
    <t>王籽稀</t>
  </si>
  <si>
    <t>5225450107369</t>
  </si>
  <si>
    <t>吴毅铭</t>
  </si>
  <si>
    <t>5125450107391</t>
  </si>
  <si>
    <t>罗族灿</t>
  </si>
  <si>
    <t>5225450107672</t>
  </si>
  <si>
    <t>崔泽涛</t>
  </si>
  <si>
    <t>5125450107621</t>
  </si>
  <si>
    <t>唐海川</t>
  </si>
  <si>
    <t>5125450107557</t>
  </si>
  <si>
    <t>金嘉梁</t>
  </si>
  <si>
    <t>5225450105104</t>
  </si>
  <si>
    <t>王湘妮</t>
  </si>
  <si>
    <t>5225450107676</t>
  </si>
  <si>
    <t>张枫笛</t>
  </si>
  <si>
    <t>5125450107390</t>
  </si>
  <si>
    <t>黄钊阁</t>
  </si>
  <si>
    <t>5225450105107</t>
  </si>
  <si>
    <t>孙美玲</t>
  </si>
  <si>
    <t>5225450105094</t>
  </si>
  <si>
    <t>刘雨欣</t>
  </si>
  <si>
    <t>5225450107492</t>
  </si>
  <si>
    <t>龙海灵</t>
  </si>
  <si>
    <t>5125450107671</t>
  </si>
  <si>
    <t>刘峻熙</t>
  </si>
  <si>
    <t>5125450107668</t>
  </si>
  <si>
    <t>李承阳</t>
  </si>
  <si>
    <t>5225450105091</t>
  </si>
  <si>
    <t>李梓欣</t>
  </si>
  <si>
    <t>5225450105100</t>
  </si>
  <si>
    <t>老乐琦</t>
  </si>
  <si>
    <t>5225450105088</t>
  </si>
  <si>
    <t>吴曼琦</t>
  </si>
  <si>
    <t>5125450107674</t>
  </si>
  <si>
    <t>宋承霖</t>
  </si>
  <si>
    <t>5225450105080</t>
  </si>
  <si>
    <t>邹睿敏</t>
  </si>
  <si>
    <t>5225450107669</t>
  </si>
  <si>
    <t>翁诗宜</t>
  </si>
  <si>
    <t>5225450107335</t>
  </si>
  <si>
    <t>李佳锌</t>
  </si>
  <si>
    <t>5125420405241</t>
  </si>
  <si>
    <t>梁文政</t>
  </si>
  <si>
    <t>5125420505578</t>
  </si>
  <si>
    <t>朱启航</t>
  </si>
  <si>
    <t>5225450105082</t>
  </si>
  <si>
    <t>肖雅丹</t>
  </si>
  <si>
    <t>5125260102528</t>
  </si>
  <si>
    <t>刘益锋</t>
  </si>
  <si>
    <t>5225450105087</t>
  </si>
  <si>
    <t>胡璟</t>
  </si>
  <si>
    <t>5224450103086</t>
  </si>
  <si>
    <t>杨漫</t>
  </si>
  <si>
    <t>24护理1班</t>
  </si>
  <si>
    <t>5124450103065</t>
  </si>
  <si>
    <t>林潮砾</t>
  </si>
  <si>
    <t>5224450103048</t>
  </si>
  <si>
    <t>刘良梓</t>
  </si>
  <si>
    <t>5224450103047</t>
  </si>
  <si>
    <t>陈如意</t>
  </si>
  <si>
    <t>5223450103452</t>
  </si>
  <si>
    <t>蔡晓敏</t>
  </si>
  <si>
    <t>5224450103055</t>
  </si>
  <si>
    <t>王洁莹</t>
  </si>
  <si>
    <t>5224450103075</t>
  </si>
  <si>
    <t>王晓幸</t>
  </si>
  <si>
    <t>5224450103050</t>
  </si>
  <si>
    <t>林晓彤</t>
  </si>
  <si>
    <t>5224450103081</t>
  </si>
  <si>
    <t>张静楠</t>
  </si>
  <si>
    <t>5224450103074</t>
  </si>
  <si>
    <t>陈嘉沂</t>
  </si>
  <si>
    <t>5224450103043</t>
  </si>
  <si>
    <t>陈星岑</t>
  </si>
  <si>
    <t>5124450103067</t>
  </si>
  <si>
    <t>李涛</t>
  </si>
  <si>
    <t>5224450103052</t>
  </si>
  <si>
    <t>黄子珊</t>
  </si>
  <si>
    <t>5224450103045</t>
  </si>
  <si>
    <t>刘佳欣</t>
  </si>
  <si>
    <t>5224450103082</t>
  </si>
  <si>
    <t>何宇欢</t>
  </si>
  <si>
    <t>5224450103079</t>
  </si>
  <si>
    <t>张思越</t>
  </si>
  <si>
    <t>5224450103084</t>
  </si>
  <si>
    <t>林芸萱</t>
  </si>
  <si>
    <t>5224450103040</t>
  </si>
  <si>
    <t>李焕欣</t>
  </si>
  <si>
    <t>5224450103062</t>
  </si>
  <si>
    <t>李佳殷</t>
  </si>
  <si>
    <t>5224450103080</t>
  </si>
  <si>
    <t>5124450103058</t>
  </si>
  <si>
    <t>张学霖</t>
  </si>
  <si>
    <t>5224450103064</t>
  </si>
  <si>
    <t>陈梓彤</t>
  </si>
  <si>
    <t>5224450103053</t>
  </si>
  <si>
    <t>郑心瑶</t>
  </si>
  <si>
    <t>5224450103060</t>
  </si>
  <si>
    <t>周君燕</t>
  </si>
  <si>
    <t>5224450103085</t>
  </si>
  <si>
    <t>陈铭彦</t>
  </si>
  <si>
    <t>5224450103063</t>
  </si>
  <si>
    <t>林诗恩</t>
  </si>
  <si>
    <t>5224450103049</t>
  </si>
  <si>
    <t>黄睿希</t>
  </si>
  <si>
    <t>5224450103070</t>
  </si>
  <si>
    <t>姚燕津</t>
  </si>
  <si>
    <t>5224450103051</t>
  </si>
  <si>
    <t>明佳</t>
  </si>
  <si>
    <t>5124450103038</t>
  </si>
  <si>
    <t>文智豪</t>
  </si>
  <si>
    <t>5124450103078</t>
  </si>
  <si>
    <t>陈骏浩</t>
  </si>
  <si>
    <t>5224450103061</t>
  </si>
  <si>
    <t>张洋</t>
  </si>
  <si>
    <t>5124450103072</t>
  </si>
  <si>
    <t>温家榜</t>
  </si>
  <si>
    <t>5224450103077</t>
  </si>
  <si>
    <t>陈佳纯</t>
  </si>
  <si>
    <t>5124450103039</t>
  </si>
  <si>
    <t>黄健辉</t>
  </si>
  <si>
    <t>5124450103073</t>
  </si>
  <si>
    <t>徐宇颖</t>
  </si>
  <si>
    <t>5224140105079</t>
  </si>
  <si>
    <t>钟美婷</t>
  </si>
  <si>
    <t>5124450103059</t>
  </si>
  <si>
    <t>黄志豪</t>
  </si>
  <si>
    <t>5124450103042</t>
  </si>
  <si>
    <t>钟伟壕</t>
  </si>
  <si>
    <t>5124450103066</t>
  </si>
  <si>
    <t>卢少轩</t>
  </si>
  <si>
    <t>5224450103046</t>
  </si>
  <si>
    <t>黄琳</t>
  </si>
  <si>
    <t>5124450103057</t>
  </si>
  <si>
    <t>黄晋裕</t>
  </si>
  <si>
    <t>5224420403210</t>
  </si>
  <si>
    <t>周澜</t>
  </si>
  <si>
    <t>5224500104546</t>
  </si>
  <si>
    <t>黄馨令</t>
  </si>
  <si>
    <t>5124450103054</t>
  </si>
  <si>
    <t>梁家亨</t>
  </si>
  <si>
    <t>5124450103044</t>
  </si>
  <si>
    <t>李泓希</t>
  </si>
  <si>
    <t>5124450103037</t>
  </si>
  <si>
    <t>李坤竺</t>
  </si>
  <si>
    <t>5124450103068</t>
  </si>
  <si>
    <t>李振宇</t>
  </si>
  <si>
    <t>5224450103069</t>
  </si>
  <si>
    <t>周伊涵</t>
  </si>
  <si>
    <t>5124450103041</t>
  </si>
  <si>
    <t>喻世麒</t>
  </si>
  <si>
    <t>5123450103390</t>
  </si>
  <si>
    <t>周铭涛</t>
  </si>
  <si>
    <t>学业
表现分</t>
  </si>
  <si>
    <t>文体素质
表现分</t>
  </si>
  <si>
    <t>5224450103100</t>
  </si>
  <si>
    <t>冯丽淇</t>
  </si>
  <si>
    <t>24护理2班</t>
  </si>
  <si>
    <t>0</t>
  </si>
  <si>
    <t>5224450103131</t>
  </si>
  <si>
    <t>杨紫幸</t>
  </si>
  <si>
    <t>5224450103087</t>
  </si>
  <si>
    <t>黄婷瑜</t>
  </si>
  <si>
    <t>5224450103123</t>
  </si>
  <si>
    <t>谢金燕</t>
  </si>
  <si>
    <t>5224450103090</t>
  </si>
  <si>
    <t>梁淑欣</t>
  </si>
  <si>
    <t>5224450103105</t>
  </si>
  <si>
    <t>杨彤欣</t>
  </si>
  <si>
    <t>5224450103096</t>
  </si>
  <si>
    <t>陈伟娴</t>
  </si>
  <si>
    <t>5224230302541</t>
  </si>
  <si>
    <t>余彩棉</t>
  </si>
  <si>
    <t>5224450103110</t>
  </si>
  <si>
    <t>龚莹莹</t>
  </si>
  <si>
    <t>5224450103118</t>
  </si>
  <si>
    <t>李水凤</t>
  </si>
  <si>
    <t>5124450103103</t>
  </si>
  <si>
    <t>梁浩彬</t>
  </si>
  <si>
    <t>5224450103104</t>
  </si>
  <si>
    <t>谭慧茗</t>
  </si>
  <si>
    <t>5224450103130</t>
  </si>
  <si>
    <t>陈星星</t>
  </si>
  <si>
    <t>5224450103115</t>
  </si>
  <si>
    <t>罗锦琼</t>
  </si>
  <si>
    <t>5224450103120</t>
  </si>
  <si>
    <t>卢水燕</t>
  </si>
  <si>
    <t>5224450103114</t>
  </si>
  <si>
    <t>唐语嫣</t>
  </si>
  <si>
    <t>5224450103133</t>
  </si>
  <si>
    <t>邱庆甜</t>
  </si>
  <si>
    <t>5124450103108</t>
  </si>
  <si>
    <t>李俊壮</t>
  </si>
  <si>
    <t>5224450103088</t>
  </si>
  <si>
    <t>庄源源</t>
  </si>
  <si>
    <t>5224450103101</t>
  </si>
  <si>
    <t>周柏樱</t>
  </si>
  <si>
    <t>5224450103119</t>
  </si>
  <si>
    <t>李源远</t>
  </si>
  <si>
    <t>5224450103136</t>
  </si>
  <si>
    <t>沈婷婷</t>
  </si>
  <si>
    <t>5224450103121</t>
  </si>
  <si>
    <t>丁欣岚</t>
  </si>
  <si>
    <t>5224450103095</t>
  </si>
  <si>
    <t>杨罗昕</t>
  </si>
  <si>
    <t>5224450103112</t>
  </si>
  <si>
    <t>涂英妍</t>
  </si>
  <si>
    <t>5224450103116</t>
  </si>
  <si>
    <t>卢佳靓</t>
  </si>
  <si>
    <t>5124450103127</t>
  </si>
  <si>
    <t>梁泽林</t>
  </si>
  <si>
    <t>5224450103109</t>
  </si>
  <si>
    <t>李慧静</t>
  </si>
  <si>
    <t>5224450103106</t>
  </si>
  <si>
    <t>陈燕玲</t>
  </si>
  <si>
    <t>5224450103126</t>
  </si>
  <si>
    <t>朱梓欣</t>
  </si>
  <si>
    <t>5224450103111</t>
  </si>
  <si>
    <t>李颖瑜</t>
  </si>
  <si>
    <t>5124450103129</t>
  </si>
  <si>
    <t>李铸南</t>
  </si>
  <si>
    <t>5124450103135</t>
  </si>
  <si>
    <t>邱振桓</t>
  </si>
  <si>
    <t>5124450103099</t>
  </si>
  <si>
    <t>童浩</t>
  </si>
  <si>
    <t>5224450103091</t>
  </si>
  <si>
    <t>凌睿怡</t>
  </si>
  <si>
    <t>d</t>
  </si>
  <si>
    <t>5224230302558</t>
  </si>
  <si>
    <t>谭珮珮</t>
  </si>
  <si>
    <t>5124450103092</t>
  </si>
  <si>
    <t>熊建业</t>
  </si>
  <si>
    <t>5124450103117</t>
  </si>
  <si>
    <t>梁岐深</t>
  </si>
  <si>
    <t>5124450103098</t>
  </si>
  <si>
    <t>黄永康</t>
  </si>
  <si>
    <t>1</t>
  </si>
  <si>
    <t>5124140201260</t>
  </si>
  <si>
    <t>周凯宏</t>
  </si>
  <si>
    <t>5124450103132</t>
  </si>
  <si>
    <t>张绍熠</t>
  </si>
  <si>
    <t>5124450103102</t>
  </si>
  <si>
    <t>冯子良</t>
  </si>
  <si>
    <t>5224450103122</t>
  </si>
  <si>
    <t>巫诗琪</t>
  </si>
  <si>
    <t>5124271000685</t>
  </si>
  <si>
    <t>杨炜锋</t>
  </si>
  <si>
    <t>5224450103089</t>
  </si>
  <si>
    <t>叶欣欣</t>
  </si>
  <si>
    <t>3</t>
  </si>
  <si>
    <t>5224230302566</t>
  </si>
  <si>
    <t>何慧岚</t>
  </si>
  <si>
    <t>5124450103113</t>
  </si>
  <si>
    <t>赵楚廷</t>
  </si>
  <si>
    <t>5124450103128</t>
  </si>
  <si>
    <t>谢胜名</t>
  </si>
  <si>
    <t>8</t>
  </si>
  <si>
    <t>5224450103138</t>
  </si>
  <si>
    <t>周琳晴</t>
  </si>
  <si>
    <t>24护理3班</t>
  </si>
  <si>
    <t>5224450103167</t>
  </si>
  <si>
    <t>黄欣婷</t>
  </si>
  <si>
    <t>5224450103141</t>
  </si>
  <si>
    <t>文泽珺</t>
  </si>
  <si>
    <t>5224230202331</t>
  </si>
  <si>
    <t>杨雅婷</t>
  </si>
  <si>
    <t>5224450103178</t>
  </si>
  <si>
    <t>郭伊彤</t>
  </si>
  <si>
    <t>5224450103161</t>
  </si>
  <si>
    <t>罗可倪</t>
  </si>
  <si>
    <t>5224231302256</t>
  </si>
  <si>
    <t>钟柳河</t>
  </si>
  <si>
    <t>5224450103182</t>
  </si>
  <si>
    <t>王媛媛</t>
  </si>
  <si>
    <t>5224450103142</t>
  </si>
  <si>
    <t>邓雅琦</t>
  </si>
  <si>
    <t>5224450103177</t>
  </si>
  <si>
    <t>马首桦</t>
  </si>
  <si>
    <t>5224450103158</t>
  </si>
  <si>
    <t>程嘉琦</t>
  </si>
  <si>
    <t>5224450103166</t>
  </si>
  <si>
    <t>王亮萍</t>
  </si>
  <si>
    <t>5224450103183</t>
  </si>
  <si>
    <t>漆蕾</t>
  </si>
  <si>
    <t>5224450103147</t>
  </si>
  <si>
    <t>陈琪</t>
  </si>
  <si>
    <t>5224450103140</t>
  </si>
  <si>
    <t>梁思源</t>
  </si>
  <si>
    <t>5224450103179</t>
  </si>
  <si>
    <t>陈鑫颖</t>
  </si>
  <si>
    <t>5224450103163</t>
  </si>
  <si>
    <t>朱佩颖</t>
  </si>
  <si>
    <t>5224450103184</t>
  </si>
  <si>
    <t>刘文欣</t>
  </si>
  <si>
    <t>5224450103162</t>
  </si>
  <si>
    <t>高瑜</t>
  </si>
  <si>
    <t>5224450103152</t>
  </si>
  <si>
    <t>蓝芷婕</t>
  </si>
  <si>
    <t>5224450103160</t>
  </si>
  <si>
    <t>曾蕾</t>
  </si>
  <si>
    <t>5224450103145</t>
  </si>
  <si>
    <t>郭咏茵</t>
  </si>
  <si>
    <t>5224230802409</t>
  </si>
  <si>
    <t>付嘉琦</t>
  </si>
  <si>
    <t>5224450103165</t>
  </si>
  <si>
    <t>龚子珊</t>
  </si>
  <si>
    <t>5224450103137</t>
  </si>
  <si>
    <t>陈秋怡</t>
  </si>
  <si>
    <t>5224450103149</t>
  </si>
  <si>
    <t>邓安琪</t>
  </si>
  <si>
    <t>5224450103157</t>
  </si>
  <si>
    <t>廖育祈</t>
  </si>
  <si>
    <t>5124450103148</t>
  </si>
  <si>
    <t>徐梓皓</t>
  </si>
  <si>
    <t>5224450103176</t>
  </si>
  <si>
    <t>陈俊霏</t>
  </si>
  <si>
    <t>5124450103156</t>
  </si>
  <si>
    <t>赖梓斌</t>
  </si>
  <si>
    <t>5224450103159</t>
  </si>
  <si>
    <t>信嘉慧</t>
  </si>
  <si>
    <t>5124450103174</t>
  </si>
  <si>
    <t>陈国强</t>
  </si>
  <si>
    <t>5124450103150</t>
  </si>
  <si>
    <t>朱卓赢</t>
  </si>
  <si>
    <t>5224420203873</t>
  </si>
  <si>
    <t>毕佳怡</t>
  </si>
  <si>
    <t>5124450103185</t>
  </si>
  <si>
    <t>薛锐超</t>
  </si>
  <si>
    <t>5124450103171</t>
  </si>
  <si>
    <t>郭耀阳</t>
  </si>
  <si>
    <t>5224450103143</t>
  </si>
  <si>
    <t>曾好怡</t>
  </si>
  <si>
    <t>5124450103154</t>
  </si>
  <si>
    <t>王嘉讯</t>
  </si>
  <si>
    <t>5224450103181</t>
  </si>
  <si>
    <t>刘紫阳</t>
  </si>
  <si>
    <t>5124450103139</t>
  </si>
  <si>
    <t>黄俊慧</t>
  </si>
  <si>
    <t>5124450103164</t>
  </si>
  <si>
    <t>罗强宇</t>
  </si>
  <si>
    <t>5124450103155</t>
  </si>
  <si>
    <t>巫子涵</t>
  </si>
  <si>
    <t>5124450103169</t>
  </si>
  <si>
    <t>李文灿</t>
  </si>
  <si>
    <t>5124450103168</t>
  </si>
  <si>
    <t>王晓森</t>
  </si>
  <si>
    <t>5124450103175</t>
  </si>
  <si>
    <t>何宁由</t>
  </si>
  <si>
    <t>5124450103170</t>
  </si>
  <si>
    <t>方欣佟</t>
  </si>
  <si>
    <t>5124450103153</t>
  </si>
  <si>
    <t>邱宗浩</t>
  </si>
  <si>
    <t>5124450103151</t>
  </si>
  <si>
    <t>于志宏</t>
  </si>
  <si>
    <t>5124450103180</t>
  </si>
  <si>
    <t>何永蓓</t>
  </si>
  <si>
    <t>5124450103186</t>
  </si>
  <si>
    <t>徐国昊</t>
  </si>
  <si>
    <t>5223450103417</t>
  </si>
  <si>
    <t>李陈燕</t>
  </si>
  <si>
    <t>23护理1班</t>
  </si>
  <si>
    <t>5223450103385</t>
  </si>
  <si>
    <t>林瑞欣</t>
  </si>
  <si>
    <t>5223450103393</t>
  </si>
  <si>
    <t>黄语嫣</t>
  </si>
  <si>
    <t>5123450103379</t>
  </si>
  <si>
    <t>叶鹏飞</t>
  </si>
  <si>
    <t>5223450103370</t>
  </si>
  <si>
    <t>成雯诗</t>
  </si>
  <si>
    <t>5223450103391</t>
  </si>
  <si>
    <t>张文彩</t>
  </si>
  <si>
    <t>5223450103389</t>
  </si>
  <si>
    <t>吴晓桐</t>
  </si>
  <si>
    <t>5223450103405</t>
  </si>
  <si>
    <t>庄郁婷</t>
  </si>
  <si>
    <t>5223450103388</t>
  </si>
  <si>
    <t>江天丽</t>
  </si>
  <si>
    <t>5223450103387</t>
  </si>
  <si>
    <t>邓韵怡</t>
  </si>
  <si>
    <t>5223450103408</t>
  </si>
  <si>
    <t>罗小燕</t>
  </si>
  <si>
    <t>5123450103413</t>
  </si>
  <si>
    <t>周炜彬</t>
  </si>
  <si>
    <t>5223450103404</t>
  </si>
  <si>
    <t>林铱云</t>
  </si>
  <si>
    <t>5223450103369</t>
  </si>
  <si>
    <t>谭蔼琳</t>
  </si>
  <si>
    <t>5223450103401</t>
  </si>
  <si>
    <t>黎红菲</t>
  </si>
  <si>
    <t>5223450103400</t>
  </si>
  <si>
    <t>蔡静宜</t>
  </si>
  <si>
    <t>5223450103376</t>
  </si>
  <si>
    <t>江涟漪</t>
  </si>
  <si>
    <t>5223450103377</t>
  </si>
  <si>
    <t>黄姝文</t>
  </si>
  <si>
    <t>5223230302933</t>
  </si>
  <si>
    <t>韦楚桐</t>
  </si>
  <si>
    <t>5223450103380</t>
  </si>
  <si>
    <t>陈钰盈</t>
  </si>
  <si>
    <t>5123450103399</t>
  </si>
  <si>
    <t>李锰浩</t>
  </si>
  <si>
    <t>5223450103412</t>
  </si>
  <si>
    <t>陈子瑶</t>
  </si>
  <si>
    <t>5223450103398</t>
  </si>
  <si>
    <t>李粤姿</t>
  </si>
  <si>
    <t>5123450103375</t>
  </si>
  <si>
    <t>梁灿</t>
  </si>
  <si>
    <t>5123450103366</t>
  </si>
  <si>
    <t>邵梓毅</t>
  </si>
  <si>
    <t>5223450103411</t>
  </si>
  <si>
    <t>饶涵曦</t>
  </si>
  <si>
    <t>5223450103394</t>
  </si>
  <si>
    <t>陈滢</t>
  </si>
  <si>
    <t>5223450103392</t>
  </si>
  <si>
    <t>何雨诗</t>
  </si>
  <si>
    <t>5223450103367</t>
  </si>
  <si>
    <t>梁锦瑜</t>
  </si>
  <si>
    <t>5123450103396</t>
  </si>
  <si>
    <t>李登科</t>
  </si>
  <si>
    <t>5123450103406</t>
  </si>
  <si>
    <t>何家俊</t>
  </si>
  <si>
    <t>5123450103403</t>
  </si>
  <si>
    <t>温家豪</t>
  </si>
  <si>
    <t>5223450103416</t>
  </si>
  <si>
    <t>何婷婷</t>
  </si>
  <si>
    <t>5223450103397</t>
  </si>
  <si>
    <t>钟丽渊</t>
  </si>
  <si>
    <t>5223450103402</t>
  </si>
  <si>
    <t>郑日琳</t>
  </si>
  <si>
    <t>5123450103371</t>
  </si>
  <si>
    <t>赖佳权</t>
  </si>
  <si>
    <t>5223450103415</t>
  </si>
  <si>
    <t>古晗意</t>
  </si>
  <si>
    <t>5123450103368</t>
  </si>
  <si>
    <t>杨俊</t>
  </si>
  <si>
    <t>5123450103395</t>
  </si>
  <si>
    <t>周振宇</t>
  </si>
  <si>
    <t>5123450103378</t>
  </si>
  <si>
    <t>林海</t>
  </si>
  <si>
    <t>5223450103381</t>
  </si>
  <si>
    <t>程月娴</t>
  </si>
  <si>
    <t>5123450103374</t>
  </si>
  <si>
    <t>陈号文</t>
  </si>
  <si>
    <t>5223450103409</t>
  </si>
  <si>
    <t>薛瑜婷</t>
  </si>
  <si>
    <t>5123450103382</t>
  </si>
  <si>
    <t>杜旭冉</t>
  </si>
  <si>
    <t>5223450103414</t>
  </si>
  <si>
    <t>黄韵</t>
  </si>
  <si>
    <t>5123450103383</t>
  </si>
  <si>
    <t>欧阳城竹</t>
  </si>
  <si>
    <t>5123450103384</t>
  </si>
  <si>
    <t>张涌棋</t>
  </si>
  <si>
    <t>5123450103386</t>
  </si>
  <si>
    <t>曾锦豪</t>
  </si>
  <si>
    <t>5123450103372</t>
  </si>
  <si>
    <t>凌振浩</t>
  </si>
  <si>
    <t>5223450103438</t>
  </si>
  <si>
    <t>李果</t>
  </si>
  <si>
    <t>2023</t>
  </si>
  <si>
    <t>23护理2班</t>
  </si>
  <si>
    <t>3.69</t>
  </si>
  <si>
    <t>5223450103422</t>
  </si>
  <si>
    <t>黄小婷</t>
  </si>
  <si>
    <t>3.47</t>
  </si>
  <si>
    <t>5223450103435</t>
  </si>
  <si>
    <t>杨君玉</t>
  </si>
  <si>
    <t>3.39</t>
  </si>
  <si>
    <t>5223450103420</t>
  </si>
  <si>
    <t>涂献方</t>
  </si>
  <si>
    <t>3.72</t>
  </si>
  <si>
    <t>5223450103461</t>
  </si>
  <si>
    <t>欧舒琪</t>
  </si>
  <si>
    <t>3.64</t>
  </si>
  <si>
    <t>5223450103441</t>
  </si>
  <si>
    <t>张晓岚</t>
  </si>
  <si>
    <t>3.76</t>
  </si>
  <si>
    <t>5223450103467</t>
  </si>
  <si>
    <t>孔焯盈</t>
  </si>
  <si>
    <t>3.74</t>
  </si>
  <si>
    <t>5223450103423</t>
  </si>
  <si>
    <t>方亦菲</t>
  </si>
  <si>
    <t>3.34</t>
  </si>
  <si>
    <t>5223420104977</t>
  </si>
  <si>
    <t>冯丹萍</t>
  </si>
  <si>
    <t>3.41</t>
  </si>
  <si>
    <t>5223450103465</t>
  </si>
  <si>
    <t>黎周青</t>
  </si>
  <si>
    <t>3.53</t>
  </si>
  <si>
    <t>5123450103448</t>
  </si>
  <si>
    <t>韩俊锋</t>
  </si>
  <si>
    <t>5223450103433</t>
  </si>
  <si>
    <t>刘耿宏</t>
  </si>
  <si>
    <t>3.50</t>
  </si>
  <si>
    <t>5223150801329</t>
  </si>
  <si>
    <t>陈冬宜</t>
  </si>
  <si>
    <t>3.35</t>
  </si>
  <si>
    <t>5223450103440</t>
  </si>
  <si>
    <t>吴梦婷</t>
  </si>
  <si>
    <t>3.51</t>
  </si>
  <si>
    <t>5223450103436</t>
  </si>
  <si>
    <t>罗颖茵</t>
  </si>
  <si>
    <t>5223450103431</t>
  </si>
  <si>
    <t>杨雅钧</t>
  </si>
  <si>
    <t>3.44</t>
  </si>
  <si>
    <t>5223450103418</t>
  </si>
  <si>
    <t>冯佳音</t>
  </si>
  <si>
    <t>3.45</t>
  </si>
  <si>
    <t>5223450103424</t>
  </si>
  <si>
    <t>刘彤彤</t>
  </si>
  <si>
    <t>3.38</t>
  </si>
  <si>
    <t>5223450103455</t>
  </si>
  <si>
    <t>何颖彤</t>
  </si>
  <si>
    <t>3.21</t>
  </si>
  <si>
    <t>5223450103428</t>
  </si>
  <si>
    <t>刘松林</t>
  </si>
  <si>
    <t>3.33</t>
  </si>
  <si>
    <t>5123450103439</t>
  </si>
  <si>
    <t>朱培锋</t>
  </si>
  <si>
    <t>3.20</t>
  </si>
  <si>
    <t>5123450103459</t>
  </si>
  <si>
    <t>潘家兴</t>
  </si>
  <si>
    <t>5123450103462</t>
  </si>
  <si>
    <t>郑植</t>
  </si>
  <si>
    <t>2.69</t>
  </si>
  <si>
    <t>5223450103421</t>
  </si>
  <si>
    <t>陈嘉璐</t>
  </si>
  <si>
    <t>5123450103429</t>
  </si>
  <si>
    <t>邓嘉斌</t>
  </si>
  <si>
    <t>3.07</t>
  </si>
  <si>
    <t>5223450103450</t>
  </si>
  <si>
    <t>陈雅亿</t>
  </si>
  <si>
    <t>3.15</t>
  </si>
  <si>
    <t>5223450103449</t>
  </si>
  <si>
    <t>洪晨欣</t>
  </si>
  <si>
    <t>3.09</t>
  </si>
  <si>
    <t>5223450103457</t>
  </si>
  <si>
    <t>张伟敏</t>
  </si>
  <si>
    <t>2.94</t>
  </si>
  <si>
    <t>5123450103442</t>
  </si>
  <si>
    <t>刘灿炀</t>
  </si>
  <si>
    <t>3.02</t>
  </si>
  <si>
    <t>5123450103463</t>
  </si>
  <si>
    <t>黄子钧</t>
  </si>
  <si>
    <t>3.01</t>
  </si>
  <si>
    <t>5223450103468</t>
  </si>
  <si>
    <t>陈玉琳</t>
  </si>
  <si>
    <t>2.97</t>
  </si>
  <si>
    <t>5223450103427</t>
  </si>
  <si>
    <t>姚睿</t>
  </si>
  <si>
    <t>2.82</t>
  </si>
  <si>
    <t>5123450103446</t>
  </si>
  <si>
    <t>邓竞放</t>
  </si>
  <si>
    <t>2.99</t>
  </si>
  <si>
    <t>5123450103434</t>
  </si>
  <si>
    <t>罗嘉权</t>
  </si>
  <si>
    <t>5223450103458</t>
  </si>
  <si>
    <t>陈怡帆</t>
  </si>
  <si>
    <t>2.84</t>
  </si>
  <si>
    <t>5223450103453</t>
  </si>
  <si>
    <t>彭欣怡</t>
  </si>
  <si>
    <t>5123450103430</t>
  </si>
  <si>
    <t>贺凯文</t>
  </si>
  <si>
    <t>2.78</t>
  </si>
  <si>
    <t>5123450103454</t>
  </si>
  <si>
    <t>黄杏信</t>
  </si>
  <si>
    <t>2.89</t>
  </si>
  <si>
    <t>5123450103456</t>
  </si>
  <si>
    <t>李秉哲</t>
  </si>
  <si>
    <t>2.88</t>
  </si>
  <si>
    <t>5123450103426</t>
  </si>
  <si>
    <t>汤俊烨</t>
  </si>
  <si>
    <t>5123450103444</t>
  </si>
  <si>
    <t>曾鸿</t>
  </si>
  <si>
    <t>2.86</t>
  </si>
  <si>
    <t>5223450103466</t>
  </si>
  <si>
    <t>黄炜嘉</t>
  </si>
  <si>
    <t>2.83</t>
  </si>
  <si>
    <t>5123230302952</t>
  </si>
  <si>
    <t>冯杨彬</t>
  </si>
  <si>
    <t>5123450103432</t>
  </si>
  <si>
    <t>骆伟彬</t>
  </si>
  <si>
    <t>2.64</t>
  </si>
  <si>
    <t>5223450103443</t>
  </si>
  <si>
    <t>李好</t>
  </si>
  <si>
    <t>2.55</t>
  </si>
  <si>
    <t>5223450103425</t>
  </si>
  <si>
    <t>梁耀丹</t>
  </si>
  <si>
    <t>2.52</t>
  </si>
  <si>
    <t>5123450103419</t>
  </si>
  <si>
    <t>陈明博</t>
  </si>
  <si>
    <t>2.21</t>
  </si>
  <si>
    <t>5123450103445</t>
  </si>
  <si>
    <t>李岱昕</t>
  </si>
  <si>
    <t>2.18</t>
  </si>
  <si>
    <t>5223450103464</t>
  </si>
  <si>
    <t>张芊桐</t>
  </si>
  <si>
    <t>2.10</t>
  </si>
  <si>
    <t>5123450103437</t>
  </si>
  <si>
    <t>容嘉熙</t>
  </si>
  <si>
    <t>2.03</t>
  </si>
  <si>
    <t>5223450103506</t>
  </si>
  <si>
    <t>余柳漫</t>
  </si>
  <si>
    <t>23护理3班</t>
  </si>
  <si>
    <t>5223450103495</t>
  </si>
  <si>
    <t>黎巧玲</t>
  </si>
  <si>
    <t>5123450103473</t>
  </si>
  <si>
    <t>刘俊烨</t>
  </si>
  <si>
    <t>5223450103517</t>
  </si>
  <si>
    <t>张湉玮</t>
  </si>
  <si>
    <t>5223450103508</t>
  </si>
  <si>
    <t>高文娜</t>
  </si>
  <si>
    <t>5223450103494</t>
  </si>
  <si>
    <t>朱思盈</t>
  </si>
  <si>
    <t>5223450103500</t>
  </si>
  <si>
    <t>刘丹青</t>
  </si>
  <si>
    <t>5223450103521</t>
  </si>
  <si>
    <t>徐梓珊</t>
  </si>
  <si>
    <t>5223450103507</t>
  </si>
  <si>
    <t>赖梦玲</t>
  </si>
  <si>
    <t>5223450103486</t>
  </si>
  <si>
    <t>黄颖铟</t>
  </si>
  <si>
    <t>5123450103514</t>
  </si>
  <si>
    <t>廖海平</t>
  </si>
  <si>
    <t>5223450103516</t>
  </si>
  <si>
    <t>林子楠</t>
  </si>
  <si>
    <t>5223450103497</t>
  </si>
  <si>
    <t>邱思涵</t>
  </si>
  <si>
    <t>5223450103480</t>
  </si>
  <si>
    <t>肖乐乐</t>
  </si>
  <si>
    <t>5223450103511</t>
  </si>
  <si>
    <t>刘怡宁</t>
  </si>
  <si>
    <t>5223450103472</t>
  </si>
  <si>
    <t>邹瑾洁</t>
  </si>
  <si>
    <t>5223450103513</t>
  </si>
  <si>
    <t>黄贝萱</t>
  </si>
  <si>
    <t>5223450103498</t>
  </si>
  <si>
    <t>江晓彤</t>
  </si>
  <si>
    <t>5223450103478</t>
  </si>
  <si>
    <t>黄梓琪</t>
  </si>
  <si>
    <t>5223450103481</t>
  </si>
  <si>
    <t>方钰慧</t>
  </si>
  <si>
    <t>5223450103492</t>
  </si>
  <si>
    <t>胡雨睿</t>
  </si>
  <si>
    <t>5223230102861</t>
  </si>
  <si>
    <t>夏露莹</t>
  </si>
  <si>
    <t>5223450103499</t>
  </si>
  <si>
    <t>蔡茵婷</t>
  </si>
  <si>
    <t>5223450103501</t>
  </si>
  <si>
    <t>李建敏</t>
  </si>
  <si>
    <t>5223450103484</t>
  </si>
  <si>
    <t>宋晓华</t>
  </si>
  <si>
    <t>5223450103520</t>
  </si>
  <si>
    <t>许晶琳</t>
  </si>
  <si>
    <t>5123450103485</t>
  </si>
  <si>
    <t>林圣焕</t>
  </si>
  <si>
    <t>5223450103515</t>
  </si>
  <si>
    <t>梁素桦</t>
  </si>
  <si>
    <t>5123450103496</t>
  </si>
  <si>
    <t>朱熙健</t>
  </si>
  <si>
    <t>5223450103491</t>
  </si>
  <si>
    <t>赖紫怡</t>
  </si>
  <si>
    <t>5223450103509</t>
  </si>
  <si>
    <t>冯乐思</t>
  </si>
  <si>
    <t>5223450103488</t>
  </si>
  <si>
    <t>姚嘉茵</t>
  </si>
  <si>
    <t>5123450103503</t>
  </si>
  <si>
    <t>江培浩</t>
  </si>
  <si>
    <t>5123450103490</t>
  </si>
  <si>
    <t>戴槟轩</t>
  </si>
  <si>
    <t>5123450103474</t>
  </si>
  <si>
    <t>曾德钦</t>
  </si>
  <si>
    <t>5223450103470</t>
  </si>
  <si>
    <t>乐巧莹</t>
  </si>
  <si>
    <t>5123450103510</t>
  </si>
  <si>
    <t>周晓文</t>
  </si>
  <si>
    <t>5223450103504</t>
  </si>
  <si>
    <t>季鹏飞</t>
  </si>
  <si>
    <t>5223450103483</t>
  </si>
  <si>
    <t>雷文静</t>
  </si>
  <si>
    <t>5223450103502</t>
  </si>
  <si>
    <t>刘芷菁</t>
  </si>
  <si>
    <t>5123450103512</t>
  </si>
  <si>
    <t>柯凯显</t>
  </si>
  <si>
    <t>5123450103475</t>
  </si>
  <si>
    <t>李宇熙</t>
  </si>
  <si>
    <t>5223450103518</t>
  </si>
  <si>
    <t>李智慧</t>
  </si>
  <si>
    <t>5223450103479</t>
  </si>
  <si>
    <t>马慧琳</t>
  </si>
  <si>
    <t>5123450103471</t>
  </si>
  <si>
    <t>梁俊彬</t>
  </si>
  <si>
    <t>5223450103493</t>
  </si>
  <si>
    <t>何小婉</t>
  </si>
  <si>
    <t>5223450103539</t>
  </si>
  <si>
    <t>潘燕丽</t>
  </si>
  <si>
    <t>23护理4班</t>
  </si>
  <si>
    <t>5223450103538</t>
  </si>
  <si>
    <t>陆健佳</t>
  </si>
  <si>
    <t>5223450103535</t>
  </si>
  <si>
    <t>吴紫雨</t>
  </si>
  <si>
    <t>5223450103554</t>
  </si>
  <si>
    <t>叶翩翩</t>
  </si>
  <si>
    <t>5223450103570</t>
  </si>
  <si>
    <t>许芝荧</t>
  </si>
  <si>
    <t>5223450103524</t>
  </si>
  <si>
    <t>黄旭彤</t>
  </si>
  <si>
    <t>5223450103557</t>
  </si>
  <si>
    <t>骆培兰</t>
  </si>
  <si>
    <t>5223450103571</t>
  </si>
  <si>
    <t>周静欣</t>
  </si>
  <si>
    <t>5223450103548</t>
  </si>
  <si>
    <t>张巧玲</t>
  </si>
  <si>
    <t>5223450103561</t>
  </si>
  <si>
    <t>黄奕蓉</t>
  </si>
  <si>
    <t>5123450103522</t>
  </si>
  <si>
    <t>庄浩南</t>
  </si>
  <si>
    <t>5223450103568</t>
  </si>
  <si>
    <t>洪硕</t>
  </si>
  <si>
    <t>5223450103555</t>
  </si>
  <si>
    <t>吴梦</t>
  </si>
  <si>
    <t>5223450103531</t>
  </si>
  <si>
    <t>黎小希</t>
  </si>
  <si>
    <t>5223450103563</t>
  </si>
  <si>
    <t>朱碧琳</t>
  </si>
  <si>
    <t>5223450103540</t>
  </si>
  <si>
    <t>王惠茵</t>
  </si>
  <si>
    <t>5223450103528</t>
  </si>
  <si>
    <t>钟慧倩</t>
  </si>
  <si>
    <t>5223450103532</t>
  </si>
  <si>
    <t>吴嘉淇</t>
  </si>
  <si>
    <t>5223450103547</t>
  </si>
  <si>
    <t>庄婷婷</t>
  </si>
  <si>
    <t>5223450103551</t>
  </si>
  <si>
    <t>陈丽莎</t>
  </si>
  <si>
    <t>5123450103527</t>
  </si>
  <si>
    <t>陈耿丞</t>
  </si>
  <si>
    <t>5223450103566</t>
  </si>
  <si>
    <t>王卓君</t>
  </si>
  <si>
    <t>5123450103565</t>
  </si>
  <si>
    <t>林琦枫</t>
  </si>
  <si>
    <t>5223450103569</t>
  </si>
  <si>
    <t>罗晓彤</t>
  </si>
  <si>
    <t>5223450103550</t>
  </si>
  <si>
    <t>陈海甄</t>
  </si>
  <si>
    <t>5223450103567</t>
  </si>
  <si>
    <t>蓝乐茹</t>
  </si>
  <si>
    <t>5223450103537</t>
  </si>
  <si>
    <t>麦子盈</t>
  </si>
  <si>
    <t>5123450103556</t>
  </si>
  <si>
    <t>范沅鸿</t>
  </si>
  <si>
    <t>5223450103544</t>
  </si>
  <si>
    <t>陈灿</t>
  </si>
  <si>
    <t>5223450103525</t>
  </si>
  <si>
    <t>吴佩贤</t>
  </si>
  <si>
    <t>5223450103533</t>
  </si>
  <si>
    <t>赖忻睿</t>
  </si>
  <si>
    <t>5123450103523</t>
  </si>
  <si>
    <t>杜焯曦</t>
  </si>
  <si>
    <t>5223450103542</t>
  </si>
  <si>
    <t>林海琪</t>
  </si>
  <si>
    <t>5123450103541</t>
  </si>
  <si>
    <t>古华坚</t>
  </si>
  <si>
    <t>5223450103562</t>
  </si>
  <si>
    <t>陈思汝</t>
  </si>
  <si>
    <t>5223450103564</t>
  </si>
  <si>
    <t>黄秋欣</t>
  </si>
  <si>
    <t>5223450103530</t>
  </si>
  <si>
    <t>徐素情</t>
  </si>
  <si>
    <t>5123450103536</t>
  </si>
  <si>
    <t>黄俊涛</t>
  </si>
  <si>
    <t>5123450103546</t>
  </si>
  <si>
    <t>李斌</t>
  </si>
  <si>
    <t>5223450103558</t>
  </si>
  <si>
    <t>巫淑萍</t>
  </si>
  <si>
    <t>5223450103534</t>
  </si>
  <si>
    <t>余芮莹</t>
  </si>
  <si>
    <t>5223450103572</t>
  </si>
  <si>
    <t>黄歆</t>
  </si>
  <si>
    <t>5223450103552</t>
  </si>
  <si>
    <t>何韵诗</t>
  </si>
  <si>
    <t>5123450103545</t>
  </si>
  <si>
    <t>陈柏霖</t>
  </si>
  <si>
    <t>5123450103526</t>
  </si>
  <si>
    <t>刘淮</t>
  </si>
  <si>
    <t>5123450103553</t>
  </si>
  <si>
    <t>唐培博</t>
  </si>
  <si>
    <t>5223450103543</t>
  </si>
  <si>
    <t>罗雅雯</t>
  </si>
  <si>
    <t>5123450103559</t>
  </si>
  <si>
    <t>曹朗逸</t>
  </si>
  <si>
    <t>5123450103549</t>
  </si>
  <si>
    <t>汤家豪</t>
  </si>
  <si>
    <t>5223450103577</t>
  </si>
  <si>
    <t>朱晓仪</t>
  </si>
  <si>
    <t>23护理5班</t>
  </si>
  <si>
    <t>5223450103573</t>
  </si>
  <si>
    <t>张静</t>
  </si>
  <si>
    <t>5223450103603</t>
  </si>
  <si>
    <t>甘宝怡</t>
  </si>
  <si>
    <t>5223450103584</t>
  </si>
  <si>
    <t>陆雅雯</t>
  </si>
  <si>
    <t>5223450103575</t>
  </si>
  <si>
    <t>韩雨蓉</t>
  </si>
  <si>
    <t>5223450103597</t>
  </si>
  <si>
    <t>岑依婷</t>
  </si>
  <si>
    <t>5123450103623</t>
  </si>
  <si>
    <t>黄欣颖</t>
  </si>
  <si>
    <t>5223450103600</t>
  </si>
  <si>
    <t>刘晓玥</t>
  </si>
  <si>
    <t>5223450103585</t>
  </si>
  <si>
    <t>尹水仙</t>
  </si>
  <si>
    <t>5223450103622</t>
  </si>
  <si>
    <t>王宇</t>
  </si>
  <si>
    <t>5223450103610</t>
  </si>
  <si>
    <t>陈茵茵</t>
  </si>
  <si>
    <t>5223450103579</t>
  </si>
  <si>
    <t>梁子旖</t>
  </si>
  <si>
    <t>5223450103608</t>
  </si>
  <si>
    <t>刘晓丹</t>
  </si>
  <si>
    <t>5223450103578</t>
  </si>
  <si>
    <t>陈晓娜</t>
  </si>
  <si>
    <t>5223450103615</t>
  </si>
  <si>
    <t>许苇琳</t>
  </si>
  <si>
    <t>5223231302537</t>
  </si>
  <si>
    <t>刘妍悦</t>
  </si>
  <si>
    <t>5223450103619</t>
  </si>
  <si>
    <t>杜绮明</t>
  </si>
  <si>
    <t>5223450103601</t>
  </si>
  <si>
    <t>杨蕊</t>
  </si>
  <si>
    <t>5223450103621</t>
  </si>
  <si>
    <t>李思睿</t>
  </si>
  <si>
    <t>5223450103591</t>
  </si>
  <si>
    <t>邓依蕾</t>
  </si>
  <si>
    <t>5223450103607</t>
  </si>
  <si>
    <t>温美金</t>
  </si>
  <si>
    <t>5223450103587</t>
  </si>
  <si>
    <t>林映慧</t>
  </si>
  <si>
    <t>5223450103618</t>
  </si>
  <si>
    <t>冯映瑜</t>
  </si>
  <si>
    <t>5223450103574</t>
  </si>
  <si>
    <t>严惠敏</t>
  </si>
  <si>
    <t>5223450103589</t>
  </si>
  <si>
    <t>5123450103599</t>
  </si>
  <si>
    <t>黄创荣</t>
  </si>
  <si>
    <t>5223450103590</t>
  </si>
  <si>
    <t>麦日婵</t>
  </si>
  <si>
    <t>5223450103580</t>
  </si>
  <si>
    <t>邓小凤</t>
  </si>
  <si>
    <t>5123450103598</t>
  </si>
  <si>
    <t>陈麒麒</t>
  </si>
  <si>
    <t>5223450103611</t>
  </si>
  <si>
    <t>李宝瑜</t>
  </si>
  <si>
    <t>5123450103609</t>
  </si>
  <si>
    <t>黄文熙</t>
  </si>
  <si>
    <t>5223450103593</t>
  </si>
  <si>
    <t>谢欣仪</t>
  </si>
  <si>
    <t>5123450103613</t>
  </si>
  <si>
    <t>蔡炳豪</t>
  </si>
  <si>
    <t>5223450103604</t>
  </si>
  <si>
    <t>刘健萍</t>
  </si>
  <si>
    <t>5123450103586</t>
  </si>
  <si>
    <t>廖煜邦</t>
  </si>
  <si>
    <t>5223450103602</t>
  </si>
  <si>
    <t>徐子淇</t>
  </si>
  <si>
    <t>5123450103620</t>
  </si>
  <si>
    <t>蒋锟宇</t>
  </si>
  <si>
    <t>5223450103614</t>
  </si>
  <si>
    <t>余诗曼</t>
  </si>
  <si>
    <t>5223450103588</t>
  </si>
  <si>
    <t>曹富善</t>
  </si>
  <si>
    <t>5123450103582</t>
  </si>
  <si>
    <t>李治宏</t>
  </si>
  <si>
    <t>5223450103605</t>
  </si>
  <si>
    <t>古芳平</t>
  </si>
  <si>
    <t>5223450103581</t>
  </si>
  <si>
    <t>吴沛妍</t>
  </si>
  <si>
    <t>5123450103617</t>
  </si>
  <si>
    <t>陈铭瀚</t>
  </si>
  <si>
    <t>5223450103596</t>
  </si>
  <si>
    <t>梁晓兰</t>
  </si>
  <si>
    <t>5223450103606</t>
  </si>
  <si>
    <t>黄杨芹</t>
  </si>
  <si>
    <t>5123450103612</t>
  </si>
  <si>
    <t>候家昊</t>
  </si>
  <si>
    <t>5123450103583</t>
  </si>
  <si>
    <t>张学文</t>
  </si>
  <si>
    <t>5223450103594</t>
  </si>
  <si>
    <t>张任茹</t>
  </si>
  <si>
    <t>5223450103646</t>
  </si>
  <si>
    <t>范映菊</t>
  </si>
  <si>
    <t>23护理6班</t>
  </si>
  <si>
    <t>5223450103658</t>
  </si>
  <si>
    <t>吴熟华</t>
  </si>
  <si>
    <t>5223450103651</t>
  </si>
  <si>
    <t>李凯绵</t>
  </si>
  <si>
    <t>5223450103630</t>
  </si>
  <si>
    <t>陈雪茵</t>
  </si>
  <si>
    <t>5223450103636</t>
  </si>
  <si>
    <t>李佳湄</t>
  </si>
  <si>
    <t>5223450103659</t>
  </si>
  <si>
    <t>欧阳肇霞</t>
  </si>
  <si>
    <t>5223450103670</t>
  </si>
  <si>
    <t>杜彬彬</t>
  </si>
  <si>
    <t>5223450103664</t>
  </si>
  <si>
    <t>朱婷婷</t>
  </si>
  <si>
    <t>5223450103642</t>
  </si>
  <si>
    <t>曾晓彤</t>
  </si>
  <si>
    <t>5223450103660</t>
  </si>
  <si>
    <t>卢雪丽</t>
  </si>
  <si>
    <t>5223450103643</t>
  </si>
  <si>
    <t>吴新连</t>
  </si>
  <si>
    <t>5223450103669</t>
  </si>
  <si>
    <t>温雅琪</t>
  </si>
  <si>
    <t>5223450103662</t>
  </si>
  <si>
    <t>廖晓苑</t>
  </si>
  <si>
    <t>5223450103627</t>
  </si>
  <si>
    <t>邓宁馨</t>
  </si>
  <si>
    <t>5223450103644</t>
  </si>
  <si>
    <t>胡宝芯</t>
  </si>
  <si>
    <t>5223450103665</t>
  </si>
  <si>
    <t>陈紫妍</t>
  </si>
  <si>
    <t>5223450103640</t>
  </si>
  <si>
    <t>林晓筠</t>
  </si>
  <si>
    <t>5223450103656</t>
  </si>
  <si>
    <t>冯薏霖</t>
  </si>
  <si>
    <t>5223450103634</t>
  </si>
  <si>
    <t>蔡均宜</t>
  </si>
  <si>
    <t>5223450103626</t>
  </si>
  <si>
    <t>卢敏慧</t>
  </si>
  <si>
    <t>5223450103674</t>
  </si>
  <si>
    <t>卢欢</t>
  </si>
  <si>
    <t>5223450103657</t>
  </si>
  <si>
    <t>张国爽</t>
  </si>
  <si>
    <t>5223450103654</t>
  </si>
  <si>
    <t>林荧余</t>
  </si>
  <si>
    <t>5223450103667</t>
  </si>
  <si>
    <t>林思拙</t>
  </si>
  <si>
    <t>5123450103672</t>
  </si>
  <si>
    <t>袁华橙</t>
  </si>
  <si>
    <t>5223450103652</t>
  </si>
  <si>
    <t>李宝乐</t>
  </si>
  <si>
    <t>5223450103668</t>
  </si>
  <si>
    <t>邓诗琳</t>
  </si>
  <si>
    <t>5223450103631</t>
  </si>
  <si>
    <t>刘欣悦</t>
  </si>
  <si>
    <t>5223450103648</t>
  </si>
  <si>
    <t>李璐</t>
  </si>
  <si>
    <t>5223450103629</t>
  </si>
  <si>
    <t>张钰渝</t>
  </si>
  <si>
    <t>5223450103639</t>
  </si>
  <si>
    <t>张芸芸</t>
  </si>
  <si>
    <t>5123450103663</t>
  </si>
  <si>
    <t>梁展熙</t>
  </si>
  <si>
    <t>5223450103650</t>
  </si>
  <si>
    <t>苏惠英</t>
  </si>
  <si>
    <t>5223450103628</t>
  </si>
  <si>
    <t>黄彩丽</t>
  </si>
  <si>
    <t>5223450103633</t>
  </si>
  <si>
    <t>黎美妤</t>
  </si>
  <si>
    <t>5123450103624</t>
  </si>
  <si>
    <t>范俊嘉</t>
  </si>
  <si>
    <t>5123450103653</t>
  </si>
  <si>
    <t>梁广爔</t>
  </si>
  <si>
    <t>5123450103625</t>
  </si>
  <si>
    <t>江勉华</t>
  </si>
  <si>
    <t>5223450103671</t>
  </si>
  <si>
    <t>肖乐怡</t>
  </si>
  <si>
    <t>5223450103637</t>
  </si>
  <si>
    <t>谭嘉晴</t>
  </si>
  <si>
    <t>5123450103661</t>
  </si>
  <si>
    <t>刘润楠</t>
  </si>
  <si>
    <t>5223450103632</t>
  </si>
  <si>
    <t>余朝彤</t>
  </si>
  <si>
    <t>5123450103675</t>
  </si>
  <si>
    <t>黄诺贤</t>
  </si>
  <si>
    <t>5123450103635</t>
  </si>
  <si>
    <t>方铎霖</t>
  </si>
  <si>
    <t>5223450103649</t>
  </si>
  <si>
    <t>周烨丹</t>
  </si>
  <si>
    <t>5123450103655</t>
  </si>
  <si>
    <t>林郅涛</t>
  </si>
  <si>
    <t>5223450103673</t>
  </si>
  <si>
    <t>卢荟</t>
  </si>
  <si>
    <t>5123450103645</t>
  </si>
  <si>
    <t>梁桌烯</t>
  </si>
  <si>
    <t>5223450103638</t>
  </si>
  <si>
    <t>董晨希</t>
  </si>
  <si>
    <t>计数项:申请奖励类别</t>
  </si>
  <si>
    <t>申请奖励类别</t>
  </si>
  <si>
    <t>优秀学生特等奖</t>
  </si>
  <si>
    <t>学业优秀二等奖</t>
  </si>
  <si>
    <t xml:space="preserve">优秀学生三等奖 </t>
  </si>
  <si>
    <t>优秀学生一等奖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</si>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</sst>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_ "/>
    <numFmt numFmtId="179" formatCode="0.0"/>
    <numFmt numFmtId="180" formatCode="0.0_ "/>
  </numFmts>
  <fonts count="43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等线"/>
      <charset val="134"/>
    </font>
    <font>
      <sz val="8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color rgb="FF242424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rgb="FFFFFFF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4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6" xfId="0" applyNumberFormat="1" applyBorder="1"/>
    <xf numFmtId="0" fontId="0" fillId="0" borderId="0" xfId="0" applyNumberFormat="1"/>
    <xf numFmtId="0" fontId="0" fillId="0" borderId="7" xfId="0" applyNumberFormat="1" applyBorder="1"/>
    <xf numFmtId="0" fontId="0" fillId="0" borderId="8" xfId="0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1" fillId="0" borderId="11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10" fontId="2" fillId="0" borderId="11" xfId="0" applyNumberFormat="1" applyFont="1" applyFill="1" applyBorder="1" applyAlignment="1">
      <alignment horizontal="center" vertical="center"/>
    </xf>
    <xf numFmtId="9" fontId="2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10" fontId="7" fillId="0" borderId="11" xfId="0" applyNumberFormat="1" applyFont="1" applyFill="1" applyBorder="1" applyAlignment="1">
      <alignment horizontal="center" vertical="center"/>
    </xf>
    <xf numFmtId="9" fontId="7" fillId="0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11" xfId="0" applyNumberFormat="1" applyFont="1" applyFill="1" applyBorder="1" applyAlignment="1">
      <alignment horizontal="left" vertical="center"/>
    </xf>
    <xf numFmtId="177" fontId="0" fillId="0" borderId="0" xfId="0" applyNumberFormat="1" applyFill="1"/>
    <xf numFmtId="177" fontId="1" fillId="0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177" fontId="10" fillId="0" borderId="12" xfId="0" applyNumberFormat="1" applyFont="1" applyFill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177" fontId="10" fillId="3" borderId="12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/>
    <xf numFmtId="0" fontId="11" fillId="0" borderId="0" xfId="0" applyFont="1" applyAlignment="1"/>
    <xf numFmtId="0" fontId="12" fillId="0" borderId="11" xfId="0" applyFont="1" applyFill="1" applyBorder="1" applyAlignment="1">
      <alignment horizontal="center" vertical="center"/>
    </xf>
    <xf numFmtId="4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vertical="center"/>
    </xf>
    <xf numFmtId="178" fontId="13" fillId="0" borderId="11" xfId="0" applyNumberFormat="1" applyFont="1" applyFill="1" applyBorder="1" applyAlignment="1">
      <alignment horizontal="center" vertical="center"/>
    </xf>
    <xf numFmtId="10" fontId="13" fillId="0" borderId="11" xfId="0" applyNumberFormat="1" applyFont="1" applyFill="1" applyBorder="1" applyAlignment="1">
      <alignment horizontal="center" vertical="center"/>
    </xf>
    <xf numFmtId="178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11" xfId="0" applyNumberFormat="1" applyFont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2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20" fillId="0" borderId="1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0" xfId="0" applyFill="1"/>
    <xf numFmtId="49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10" fontId="7" fillId="0" borderId="11" xfId="0" applyNumberFormat="1" applyFont="1" applyBorder="1" applyAlignment="1">
      <alignment horizontal="center" vertical="center"/>
    </xf>
    <xf numFmtId="9" fontId="7" fillId="0" borderId="11" xfId="0" applyNumberFormat="1" applyFont="1" applyBorder="1" applyAlignment="1">
      <alignment horizontal="center" vertical="center"/>
    </xf>
    <xf numFmtId="0" fontId="22" fillId="0" borderId="0" xfId="0" applyFont="1"/>
    <xf numFmtId="0" fontId="7" fillId="0" borderId="11" xfId="0" applyFont="1" applyBorder="1" applyAlignment="1" applyProtection="1">
      <alignment horizontal="center" vertical="center"/>
    </xf>
    <xf numFmtId="0" fontId="13" fillId="0" borderId="11" xfId="0" applyFont="1" applyFill="1" applyBorder="1" applyAlignment="1">
      <alignment horizontal="center"/>
    </xf>
    <xf numFmtId="180" fontId="2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1" fillId="0" borderId="11" xfId="0" applyFont="1" applyFill="1" applyBorder="1" applyAlignment="1">
      <alignment horizontal="center" vertical="center"/>
    </xf>
    <xf numFmtId="1" fontId="21" fillId="0" borderId="1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1" fontId="21" fillId="0" borderId="15" xfId="0" applyNumberFormat="1" applyFont="1" applyFill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7" fillId="0" borderId="11" xfId="0" applyFont="1" applyBorder="1" applyAlignment="1" quotePrefix="1">
      <alignment horizontal="center" vertical="center"/>
    </xf>
    <xf numFmtId="0" fontId="20" fillId="0" borderId="11" xfId="0" applyFont="1" applyFill="1" applyBorder="1" applyAlignment="1" quotePrefix="1">
      <alignment horizontal="center" vertical="center"/>
    </xf>
    <xf numFmtId="0" fontId="16" fillId="0" borderId="11" xfId="0" applyFont="1" applyFill="1" applyBorder="1" applyAlignment="1" quotePrefix="1">
      <alignment horizontal="center" vertical="center"/>
    </xf>
    <xf numFmtId="0" fontId="9" fillId="0" borderId="0" xfId="0" applyFont="1" applyFill="1" applyBorder="1" applyAlignment="1" quotePrefix="1">
      <alignment vertical="center"/>
    </xf>
    <xf numFmtId="49" fontId="13" fillId="0" borderId="11" xfId="0" applyNumberFormat="1" applyFont="1" applyFill="1" applyBorder="1" applyAlignment="1" quotePrefix="1">
      <alignment horizontal="center" vertical="center"/>
    </xf>
    <xf numFmtId="0" fontId="9" fillId="0" borderId="11" xfId="0" applyFont="1" applyFill="1" applyBorder="1" applyAlignment="1" quotePrefix="1">
      <alignment horizontal="center" vertical="center"/>
    </xf>
    <xf numFmtId="0" fontId="2" fillId="0" borderId="11" xfId="0" applyFont="1" applyBorder="1" applyAlignment="1" quotePrefix="1">
      <alignment horizontal="center" vertical="center"/>
    </xf>
    <xf numFmtId="0" fontId="0" fillId="0" borderId="11" xfId="0" applyFill="1" applyBorder="1" applyAlignment="1" quotePrefix="1">
      <alignment horizontal="center" vertical="center"/>
    </xf>
    <xf numFmtId="0" fontId="5" fillId="0" borderId="1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pivotCacheDefinition" Target="pivotCache/pivotCacheDefinition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&#25105;&#30340;&#24037;&#20316;\2&#23398;&#29983;&#31649;&#29702;\4.&#32508;&#21512;&#27979;&#35780;\2016-2017&#32508;&#21512;&#27979;&#35780;\1. &#36890;&#30693;&#65306;2017&#32508;&#21512;&#27979;&#35780;&#24037;&#20316; 8.29\&#38468;&#20214;\&#38468;&#20214;1&#65306;&#24191;&#19996;&#24037;&#19994;&#22823;&#23398;&#21326;&#31435;&#23398;&#38498;&#23398;&#29983;&#32508;&#21512;&#27979;&#35780;&#29677;&#32423;&#27719;&#24635;&#34920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upgradeOnRefresh="1" refreshedDate="43346.8881821759" refreshedBy="作者" recordCount="45">
  <cacheSource type="worksheet">
    <worksheetSource ref="A1:R990" sheet="获奖名单" r:id="rId2"/>
  </cacheSource>
  <cacheFields count="18">
    <cacheField name="序号" numFmtId="0"/>
    <cacheField name="学号" numFmtId="0"/>
    <cacheField name="姓名" numFmtId="0"/>
    <cacheField name="年级" numFmtId="0">
      <sharedItems containsString="0" containsBlank="1" containsNumber="1" containsInteger="1" minValue="0" maxValue="2016" count="4">
        <n v="2016"/>
        <n v="2015"/>
        <n v="2014"/>
        <m/>
      </sharedItems>
    </cacheField>
    <cacheField name="专业" numFmtId="0"/>
    <cacheField name="班级" numFmtId="0"/>
    <cacheField name="总成绩" numFmtId="0"/>
    <cacheField name="学业平均学分绩点" numFmtId="0"/>
    <cacheField name="补考重修科目数" numFmtId="0"/>
    <cacheField name="班级人数" numFmtId="0"/>
    <cacheField name="学业排名" numFmtId="0"/>
    <cacheField name="学业排名百分比" numFmtId="0"/>
    <cacheField name="总成绩排名" numFmtId="0"/>
    <cacheField name="总成绩排名百分比" numFmtId="0"/>
    <cacheField name="四级成绩" numFmtId="0"/>
    <cacheField name="六级成绩" numFmtId="0"/>
    <cacheField name="是否违纪" numFmtId="0"/>
    <cacheField name="申请奖励类别" numFmtId="0">
      <sharedItems containsBlank="1" count="5">
        <s v="优秀学生特等奖"/>
        <s v="学业优秀二等奖"/>
        <s v="优秀学生三等奖 "/>
        <s v="优秀学生一等奖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n v="1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0"/>
  </r>
  <r>
    <n v="2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1"/>
  </r>
  <r>
    <n v="3"/>
    <s v="521614010205"/>
    <s v="黄玲慧"/>
    <x v="1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2"/>
  </r>
  <r>
    <n v="4"/>
    <s v="521614010205"/>
    <s v="黄玲慧"/>
    <x v="2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3"/>
  </r>
  <r>
    <n v="5"/>
    <m/>
    <m/>
    <x v="3"/>
    <m/>
    <m/>
    <m/>
    <m/>
    <m/>
    <m/>
    <m/>
    <m/>
    <m/>
    <m/>
    <m/>
    <m/>
    <m/>
    <x v="4"/>
  </r>
  <r>
    <n v="6"/>
    <m/>
    <m/>
    <x v="3"/>
    <m/>
    <m/>
    <m/>
    <m/>
    <m/>
    <m/>
    <m/>
    <m/>
    <m/>
    <m/>
    <m/>
    <m/>
    <m/>
    <x v="4"/>
  </r>
  <r>
    <n v="7"/>
    <m/>
    <m/>
    <x v="3"/>
    <m/>
    <m/>
    <m/>
    <m/>
    <m/>
    <m/>
    <m/>
    <m/>
    <m/>
    <m/>
    <m/>
    <m/>
    <m/>
    <x v="4"/>
  </r>
  <r>
    <n v="8"/>
    <m/>
    <m/>
    <x v="3"/>
    <m/>
    <m/>
    <m/>
    <m/>
    <m/>
    <m/>
    <m/>
    <m/>
    <m/>
    <m/>
    <m/>
    <m/>
    <m/>
    <x v="4"/>
  </r>
  <r>
    <n v="9"/>
    <m/>
    <m/>
    <x v="3"/>
    <m/>
    <m/>
    <m/>
    <m/>
    <m/>
    <m/>
    <m/>
    <m/>
    <m/>
    <m/>
    <m/>
    <m/>
    <m/>
    <x v="4"/>
  </r>
  <r>
    <n v="10"/>
    <m/>
    <m/>
    <x v="3"/>
    <m/>
    <m/>
    <m/>
    <m/>
    <m/>
    <m/>
    <m/>
    <m/>
    <m/>
    <m/>
    <m/>
    <m/>
    <m/>
    <x v="4"/>
  </r>
  <r>
    <n v="11"/>
    <m/>
    <m/>
    <x v="3"/>
    <m/>
    <m/>
    <m/>
    <m/>
    <m/>
    <m/>
    <m/>
    <m/>
    <m/>
    <m/>
    <m/>
    <m/>
    <m/>
    <x v="4"/>
  </r>
  <r>
    <n v="12"/>
    <m/>
    <m/>
    <x v="3"/>
    <m/>
    <m/>
    <m/>
    <m/>
    <m/>
    <m/>
    <m/>
    <m/>
    <m/>
    <m/>
    <m/>
    <m/>
    <m/>
    <x v="4"/>
  </r>
  <r>
    <n v="13"/>
    <m/>
    <m/>
    <x v="3"/>
    <m/>
    <m/>
    <m/>
    <m/>
    <m/>
    <m/>
    <m/>
    <m/>
    <m/>
    <m/>
    <m/>
    <m/>
    <m/>
    <x v="4"/>
  </r>
  <r>
    <n v="14"/>
    <m/>
    <m/>
    <x v="3"/>
    <m/>
    <m/>
    <m/>
    <m/>
    <m/>
    <m/>
    <m/>
    <m/>
    <m/>
    <m/>
    <m/>
    <m/>
    <m/>
    <x v="4"/>
  </r>
  <r>
    <n v="15"/>
    <m/>
    <m/>
    <x v="3"/>
    <m/>
    <m/>
    <m/>
    <m/>
    <m/>
    <m/>
    <m/>
    <m/>
    <m/>
    <m/>
    <m/>
    <m/>
    <m/>
    <x v="4"/>
  </r>
  <r>
    <n v="16"/>
    <m/>
    <m/>
    <x v="3"/>
    <m/>
    <m/>
    <m/>
    <m/>
    <m/>
    <m/>
    <m/>
    <m/>
    <m/>
    <m/>
    <m/>
    <m/>
    <m/>
    <x v="4"/>
  </r>
  <r>
    <n v="17"/>
    <m/>
    <m/>
    <x v="3"/>
    <m/>
    <m/>
    <m/>
    <m/>
    <m/>
    <m/>
    <m/>
    <m/>
    <m/>
    <m/>
    <m/>
    <m/>
    <m/>
    <x v="4"/>
  </r>
  <r>
    <n v="18"/>
    <m/>
    <m/>
    <x v="3"/>
    <m/>
    <m/>
    <m/>
    <m/>
    <m/>
    <m/>
    <m/>
    <m/>
    <m/>
    <m/>
    <m/>
    <m/>
    <m/>
    <x v="4"/>
  </r>
  <r>
    <n v="19"/>
    <m/>
    <m/>
    <x v="3"/>
    <m/>
    <m/>
    <m/>
    <m/>
    <m/>
    <m/>
    <m/>
    <m/>
    <m/>
    <m/>
    <m/>
    <m/>
    <m/>
    <x v="4"/>
  </r>
  <r>
    <n v="20"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dataOnRows="1" autoFormatId="1" applyNumberFormats="0" applyBorderFormats="0" applyFontFormats="0" applyPatternFormats="0" applyAlignmentFormats="0" applyWidthHeightFormats="1" dataCaption="数据" updatedVersion="5" createdVersion="1" useAutoFormatting="1" compact="0" indent="0" compactData="0" gridDropZones="1" showDrill="0">
  <location ref="A3:F8" firstHeaderRow="1" firstDataRow="2" firstDataCol="1"/>
  <pivotFields count="18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5">
        <item x="0"/>
        <item h="1" x="3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dataField="1" compact="0" outline="0" subtotalTop="0" showAll="0" includeNewItemsInFilter="1">
      <items count="6">
        <item x="0"/>
        <item x="4"/>
        <item x="1"/>
        <item x="2"/>
        <item x="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Fields count="1">
    <field x="17"/>
  </colFields>
  <colItems count="5">
    <i>
      <x/>
    </i>
    <i>
      <x v="2"/>
    </i>
    <i>
      <x v="3"/>
    </i>
    <i>
      <x v="4"/>
    </i>
    <i t="grand">
      <x/>
    </i>
  </colItems>
  <dataFields count="1">
    <dataField name="计数项:申请奖励类别" fld="17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R56"/>
  <sheetViews>
    <sheetView topLeftCell="A2" workbookViewId="0">
      <selection activeCell="D1" sqref="D$1:D$1048576"/>
    </sheetView>
  </sheetViews>
  <sheetFormatPr defaultColWidth="9" defaultRowHeight="15.6"/>
  <cols>
    <col min="1" max="1" width="4.375" customWidth="1"/>
    <col min="2" max="2" width="16.475" style="123" customWidth="1"/>
    <col min="3" max="3" width="7.125" style="124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21</v>
      </c>
      <c r="B2" s="125" t="s">
        <v>18</v>
      </c>
      <c r="C2" s="126" t="s">
        <v>19</v>
      </c>
      <c r="D2" s="41">
        <v>2025</v>
      </c>
      <c r="E2" s="41" t="s">
        <v>20</v>
      </c>
      <c r="F2" s="41" t="s">
        <v>21</v>
      </c>
      <c r="G2" s="41">
        <v>96.5</v>
      </c>
      <c r="H2" s="41">
        <v>86.8</v>
      </c>
      <c r="I2" s="41">
        <v>81.5</v>
      </c>
      <c r="J2" s="41">
        <v>80.5</v>
      </c>
      <c r="K2" s="41">
        <f t="shared" ref="K2:K42" si="0">G2*0.15+H2*0.7+I2*0.1+J2*0.05</f>
        <v>87.41</v>
      </c>
      <c r="L2" s="41">
        <v>3.68</v>
      </c>
      <c r="M2" s="41">
        <v>0</v>
      </c>
      <c r="N2" s="41">
        <v>41</v>
      </c>
      <c r="O2" s="41">
        <f t="shared" ref="O2:O42" si="1">RANK(L2,$L$2:$L$42)</f>
        <v>7</v>
      </c>
      <c r="P2" s="43">
        <f t="shared" ref="P2:P42" si="2">O2/N2</f>
        <v>0.170731707317073</v>
      </c>
      <c r="Q2" s="41">
        <f t="shared" ref="Q2:Q42" si="3">RANK(K2,$K$2:$K$42)</f>
        <v>1</v>
      </c>
      <c r="R2" s="44">
        <f t="shared" ref="R2:R42" si="4">Q2/N2</f>
        <v>0.024390243902439</v>
      </c>
    </row>
    <row r="3" spans="1:18">
      <c r="A3" s="41">
        <v>4</v>
      </c>
      <c r="B3" s="125" t="s">
        <v>22</v>
      </c>
      <c r="C3" s="126" t="s">
        <v>23</v>
      </c>
      <c r="D3" s="41">
        <v>2025</v>
      </c>
      <c r="E3" s="41" t="s">
        <v>20</v>
      </c>
      <c r="F3" s="41" t="s">
        <v>21</v>
      </c>
      <c r="G3" s="41">
        <v>95</v>
      </c>
      <c r="H3" s="41">
        <v>88.4</v>
      </c>
      <c r="I3" s="41">
        <v>71</v>
      </c>
      <c r="J3" s="41">
        <v>67.5</v>
      </c>
      <c r="K3" s="41">
        <f t="shared" si="0"/>
        <v>86.605</v>
      </c>
      <c r="L3" s="41">
        <v>3.84</v>
      </c>
      <c r="M3" s="41">
        <v>0</v>
      </c>
      <c r="N3" s="41">
        <v>41</v>
      </c>
      <c r="O3" s="41">
        <f t="shared" si="1"/>
        <v>2</v>
      </c>
      <c r="P3" s="43">
        <f t="shared" si="2"/>
        <v>0.0487804878048781</v>
      </c>
      <c r="Q3" s="41">
        <f t="shared" si="3"/>
        <v>2</v>
      </c>
      <c r="R3" s="44">
        <f t="shared" si="4"/>
        <v>0.0487804878048781</v>
      </c>
    </row>
    <row r="4" spans="1:18">
      <c r="A4" s="41">
        <v>37</v>
      </c>
      <c r="B4" s="125" t="s">
        <v>24</v>
      </c>
      <c r="C4" s="126" t="s">
        <v>25</v>
      </c>
      <c r="D4" s="41">
        <v>2025</v>
      </c>
      <c r="E4" s="41" t="s">
        <v>20</v>
      </c>
      <c r="F4" s="41" t="s">
        <v>21</v>
      </c>
      <c r="G4" s="41">
        <v>96</v>
      </c>
      <c r="H4" s="41">
        <v>87.4</v>
      </c>
      <c r="I4" s="41">
        <v>72</v>
      </c>
      <c r="J4" s="41">
        <v>75</v>
      </c>
      <c r="K4" s="41">
        <f t="shared" si="0"/>
        <v>86.53</v>
      </c>
      <c r="L4" s="41">
        <v>3.74</v>
      </c>
      <c r="M4" s="41">
        <v>0</v>
      </c>
      <c r="N4" s="41">
        <v>41</v>
      </c>
      <c r="O4" s="41">
        <f t="shared" si="1"/>
        <v>5</v>
      </c>
      <c r="P4" s="43">
        <f t="shared" si="2"/>
        <v>0.121951219512195</v>
      </c>
      <c r="Q4" s="41">
        <f t="shared" si="3"/>
        <v>3</v>
      </c>
      <c r="R4" s="44">
        <f t="shared" si="4"/>
        <v>0.0731707317073171</v>
      </c>
    </row>
    <row r="5" spans="1:18">
      <c r="A5" s="41">
        <v>22</v>
      </c>
      <c r="B5" s="125" t="s">
        <v>26</v>
      </c>
      <c r="C5" s="126" t="s">
        <v>27</v>
      </c>
      <c r="D5" s="41">
        <v>2025</v>
      </c>
      <c r="E5" s="41" t="s">
        <v>20</v>
      </c>
      <c r="F5" s="41" t="s">
        <v>21</v>
      </c>
      <c r="G5" s="41">
        <v>95</v>
      </c>
      <c r="H5" s="41">
        <v>86.5</v>
      </c>
      <c r="I5" s="41">
        <v>80</v>
      </c>
      <c r="J5" s="41">
        <v>72.5</v>
      </c>
      <c r="K5" s="41">
        <f t="shared" si="0"/>
        <v>86.425</v>
      </c>
      <c r="L5" s="41">
        <v>3.65</v>
      </c>
      <c r="M5" s="41">
        <v>0</v>
      </c>
      <c r="N5" s="41">
        <v>41</v>
      </c>
      <c r="O5" s="41">
        <f t="shared" si="1"/>
        <v>9</v>
      </c>
      <c r="P5" s="43">
        <f t="shared" si="2"/>
        <v>0.219512195121951</v>
      </c>
      <c r="Q5" s="41">
        <f t="shared" si="3"/>
        <v>4</v>
      </c>
      <c r="R5" s="44">
        <f t="shared" si="4"/>
        <v>0.0975609756097561</v>
      </c>
    </row>
    <row r="6" spans="1:18">
      <c r="A6" s="41">
        <v>38</v>
      </c>
      <c r="B6" s="125" t="s">
        <v>28</v>
      </c>
      <c r="C6" s="126" t="s">
        <v>29</v>
      </c>
      <c r="D6" s="41">
        <v>2025</v>
      </c>
      <c r="E6" s="41" t="s">
        <v>20</v>
      </c>
      <c r="F6" s="41" t="s">
        <v>21</v>
      </c>
      <c r="G6" s="41">
        <v>93</v>
      </c>
      <c r="H6" s="41">
        <v>86.7</v>
      </c>
      <c r="I6" s="41">
        <v>70</v>
      </c>
      <c r="J6" s="41">
        <v>71.5</v>
      </c>
      <c r="K6" s="41">
        <f t="shared" si="0"/>
        <v>85.215</v>
      </c>
      <c r="L6" s="41">
        <v>3.67</v>
      </c>
      <c r="M6" s="41">
        <v>0</v>
      </c>
      <c r="N6" s="41">
        <v>41</v>
      </c>
      <c r="O6" s="41">
        <f t="shared" si="1"/>
        <v>8</v>
      </c>
      <c r="P6" s="43">
        <f t="shared" si="2"/>
        <v>0.195121951219512</v>
      </c>
      <c r="Q6" s="41">
        <f t="shared" si="3"/>
        <v>5</v>
      </c>
      <c r="R6" s="44">
        <f t="shared" si="4"/>
        <v>0.121951219512195</v>
      </c>
    </row>
    <row r="7" spans="1:18">
      <c r="A7" s="41">
        <v>2</v>
      </c>
      <c r="B7" s="125" t="s">
        <v>30</v>
      </c>
      <c r="C7" s="126" t="s">
        <v>31</v>
      </c>
      <c r="D7" s="41">
        <v>2025</v>
      </c>
      <c r="E7" s="41" t="s">
        <v>20</v>
      </c>
      <c r="F7" s="41" t="s">
        <v>21</v>
      </c>
      <c r="G7" s="41">
        <v>85</v>
      </c>
      <c r="H7" s="41">
        <v>88.6</v>
      </c>
      <c r="I7" s="41">
        <v>70</v>
      </c>
      <c r="J7" s="41">
        <v>61.5</v>
      </c>
      <c r="K7" s="41">
        <f t="shared" si="0"/>
        <v>84.845</v>
      </c>
      <c r="L7" s="41">
        <v>3.86</v>
      </c>
      <c r="M7" s="41">
        <v>0</v>
      </c>
      <c r="N7" s="41">
        <v>41</v>
      </c>
      <c r="O7" s="41">
        <f t="shared" si="1"/>
        <v>1</v>
      </c>
      <c r="P7" s="43">
        <f t="shared" si="2"/>
        <v>0.024390243902439</v>
      </c>
      <c r="Q7" s="41">
        <f t="shared" si="3"/>
        <v>6</v>
      </c>
      <c r="R7" s="44">
        <f t="shared" si="4"/>
        <v>0.146341463414634</v>
      </c>
    </row>
    <row r="8" spans="1:18">
      <c r="A8" s="41">
        <v>18</v>
      </c>
      <c r="B8" s="125" t="s">
        <v>32</v>
      </c>
      <c r="C8" s="126" t="s">
        <v>33</v>
      </c>
      <c r="D8" s="41">
        <v>2025</v>
      </c>
      <c r="E8" s="41" t="s">
        <v>20</v>
      </c>
      <c r="F8" s="41" t="s">
        <v>21</v>
      </c>
      <c r="G8" s="41">
        <v>87</v>
      </c>
      <c r="H8" s="41">
        <v>85.2</v>
      </c>
      <c r="I8" s="41">
        <v>82</v>
      </c>
      <c r="J8" s="41">
        <v>75.5</v>
      </c>
      <c r="K8" s="41">
        <f t="shared" si="0"/>
        <v>84.665</v>
      </c>
      <c r="L8" s="41">
        <v>3.52</v>
      </c>
      <c r="M8" s="41">
        <v>0</v>
      </c>
      <c r="N8" s="41">
        <v>41</v>
      </c>
      <c r="O8" s="41">
        <f t="shared" si="1"/>
        <v>17</v>
      </c>
      <c r="P8" s="43">
        <f t="shared" si="2"/>
        <v>0.414634146341463</v>
      </c>
      <c r="Q8" s="41">
        <f t="shared" si="3"/>
        <v>7</v>
      </c>
      <c r="R8" s="44">
        <f t="shared" si="4"/>
        <v>0.170731707317073</v>
      </c>
    </row>
    <row r="9" spans="1:18">
      <c r="A9" s="41">
        <v>16</v>
      </c>
      <c r="B9" s="125" t="s">
        <v>34</v>
      </c>
      <c r="C9" s="126" t="s">
        <v>35</v>
      </c>
      <c r="D9" s="41">
        <v>2025</v>
      </c>
      <c r="E9" s="41" t="s">
        <v>20</v>
      </c>
      <c r="F9" s="41" t="s">
        <v>21</v>
      </c>
      <c r="G9" s="41">
        <v>84.5</v>
      </c>
      <c r="H9" s="41">
        <v>87.6</v>
      </c>
      <c r="I9" s="41">
        <v>70</v>
      </c>
      <c r="J9" s="41">
        <v>62.5</v>
      </c>
      <c r="K9" s="41">
        <f t="shared" si="0"/>
        <v>84.12</v>
      </c>
      <c r="L9" s="41">
        <v>3.76</v>
      </c>
      <c r="M9" s="41">
        <v>0</v>
      </c>
      <c r="N9" s="41">
        <v>41</v>
      </c>
      <c r="O9" s="41">
        <f t="shared" si="1"/>
        <v>3</v>
      </c>
      <c r="P9" s="43">
        <f t="shared" si="2"/>
        <v>0.0731707317073171</v>
      </c>
      <c r="Q9" s="41">
        <f t="shared" si="3"/>
        <v>8</v>
      </c>
      <c r="R9" s="44">
        <f t="shared" si="4"/>
        <v>0.195121951219512</v>
      </c>
    </row>
    <row r="10" spans="1:18">
      <c r="A10" s="41">
        <v>39</v>
      </c>
      <c r="B10" s="125" t="s">
        <v>36</v>
      </c>
      <c r="C10" s="126" t="s">
        <v>37</v>
      </c>
      <c r="D10" s="41">
        <v>2025</v>
      </c>
      <c r="E10" s="41" t="s">
        <v>20</v>
      </c>
      <c r="F10" s="41" t="s">
        <v>21</v>
      </c>
      <c r="G10" s="41">
        <v>84</v>
      </c>
      <c r="H10" s="41">
        <v>87.6</v>
      </c>
      <c r="I10" s="41">
        <v>70</v>
      </c>
      <c r="J10" s="41">
        <v>62.5</v>
      </c>
      <c r="K10" s="41">
        <f t="shared" si="0"/>
        <v>84.045</v>
      </c>
      <c r="L10" s="41">
        <v>3.76</v>
      </c>
      <c r="M10" s="41">
        <v>0</v>
      </c>
      <c r="N10" s="41">
        <v>41</v>
      </c>
      <c r="O10" s="41">
        <f t="shared" si="1"/>
        <v>3</v>
      </c>
      <c r="P10" s="43">
        <f t="shared" si="2"/>
        <v>0.0731707317073171</v>
      </c>
      <c r="Q10" s="41">
        <f t="shared" si="3"/>
        <v>9</v>
      </c>
      <c r="R10" s="44">
        <f t="shared" si="4"/>
        <v>0.219512195121951</v>
      </c>
    </row>
    <row r="11" spans="1:18">
      <c r="A11" s="41">
        <v>15</v>
      </c>
      <c r="B11" s="125" t="s">
        <v>38</v>
      </c>
      <c r="C11" s="126" t="s">
        <v>39</v>
      </c>
      <c r="D11" s="41">
        <v>2025</v>
      </c>
      <c r="E11" s="41" t="s">
        <v>20</v>
      </c>
      <c r="F11" s="41" t="s">
        <v>21</v>
      </c>
      <c r="G11" s="41">
        <v>87</v>
      </c>
      <c r="H11" s="41">
        <v>86.2</v>
      </c>
      <c r="I11" s="41">
        <v>70</v>
      </c>
      <c r="J11" s="41">
        <v>67.5</v>
      </c>
      <c r="K11" s="41">
        <f t="shared" si="0"/>
        <v>83.765</v>
      </c>
      <c r="L11" s="41">
        <v>3.62</v>
      </c>
      <c r="M11" s="41">
        <v>0</v>
      </c>
      <c r="N11" s="41">
        <v>41</v>
      </c>
      <c r="O11" s="41">
        <f t="shared" si="1"/>
        <v>11</v>
      </c>
      <c r="P11" s="43">
        <f t="shared" si="2"/>
        <v>0.268292682926829</v>
      </c>
      <c r="Q11" s="41">
        <f t="shared" si="3"/>
        <v>10</v>
      </c>
      <c r="R11" s="44">
        <f t="shared" si="4"/>
        <v>0.24390243902439</v>
      </c>
    </row>
    <row r="12" spans="1:18">
      <c r="A12" s="41">
        <v>40</v>
      </c>
      <c r="B12" s="125" t="s">
        <v>40</v>
      </c>
      <c r="C12" s="126" t="s">
        <v>41</v>
      </c>
      <c r="D12" s="41">
        <v>2025</v>
      </c>
      <c r="E12" s="41" t="s">
        <v>20</v>
      </c>
      <c r="F12" s="41" t="s">
        <v>21</v>
      </c>
      <c r="G12" s="41">
        <v>84</v>
      </c>
      <c r="H12" s="41">
        <v>86.9</v>
      </c>
      <c r="I12" s="41">
        <v>70</v>
      </c>
      <c r="J12" s="41">
        <v>63.5</v>
      </c>
      <c r="K12" s="41">
        <f t="shared" si="0"/>
        <v>83.605</v>
      </c>
      <c r="L12" s="41">
        <v>3.69</v>
      </c>
      <c r="M12" s="41">
        <v>0</v>
      </c>
      <c r="N12" s="41">
        <v>41</v>
      </c>
      <c r="O12" s="41">
        <f t="shared" si="1"/>
        <v>6</v>
      </c>
      <c r="P12" s="43">
        <f t="shared" si="2"/>
        <v>0.146341463414634</v>
      </c>
      <c r="Q12" s="41">
        <f t="shared" si="3"/>
        <v>11</v>
      </c>
      <c r="R12" s="44">
        <f t="shared" si="4"/>
        <v>0.268292682926829</v>
      </c>
    </row>
    <row r="13" spans="1:18">
      <c r="A13" s="41">
        <v>24</v>
      </c>
      <c r="B13" s="125" t="s">
        <v>42</v>
      </c>
      <c r="C13" s="126" t="s">
        <v>43</v>
      </c>
      <c r="D13" s="41">
        <v>2025</v>
      </c>
      <c r="E13" s="41" t="s">
        <v>20</v>
      </c>
      <c r="F13" s="41" t="s">
        <v>21</v>
      </c>
      <c r="G13" s="41">
        <v>89</v>
      </c>
      <c r="H13" s="41">
        <v>85.4</v>
      </c>
      <c r="I13" s="41">
        <v>70</v>
      </c>
      <c r="J13" s="41">
        <v>64.5</v>
      </c>
      <c r="K13" s="41">
        <f t="shared" si="0"/>
        <v>83.355</v>
      </c>
      <c r="L13" s="41">
        <v>3.54</v>
      </c>
      <c r="M13" s="41">
        <v>0</v>
      </c>
      <c r="N13" s="41">
        <v>41</v>
      </c>
      <c r="O13" s="41">
        <f t="shared" si="1"/>
        <v>14</v>
      </c>
      <c r="P13" s="43">
        <f t="shared" si="2"/>
        <v>0.341463414634146</v>
      </c>
      <c r="Q13" s="41">
        <f t="shared" si="3"/>
        <v>12</v>
      </c>
      <c r="R13" s="44">
        <f t="shared" si="4"/>
        <v>0.292682926829268</v>
      </c>
    </row>
    <row r="14" spans="1:18">
      <c r="A14" s="41">
        <v>42</v>
      </c>
      <c r="B14" s="125" t="s">
        <v>44</v>
      </c>
      <c r="C14" s="126" t="s">
        <v>45</v>
      </c>
      <c r="D14" s="41">
        <v>2025</v>
      </c>
      <c r="E14" s="41" t="s">
        <v>20</v>
      </c>
      <c r="F14" s="41" t="s">
        <v>21</v>
      </c>
      <c r="G14" s="41">
        <v>89</v>
      </c>
      <c r="H14" s="41">
        <v>85.1</v>
      </c>
      <c r="I14" s="41">
        <v>70</v>
      </c>
      <c r="J14" s="41">
        <v>68</v>
      </c>
      <c r="K14" s="41">
        <f t="shared" si="0"/>
        <v>83.32</v>
      </c>
      <c r="L14" s="41">
        <v>3.51</v>
      </c>
      <c r="M14" s="41">
        <v>0</v>
      </c>
      <c r="N14" s="41">
        <v>41</v>
      </c>
      <c r="O14" s="41">
        <f t="shared" si="1"/>
        <v>18</v>
      </c>
      <c r="P14" s="43">
        <f t="shared" si="2"/>
        <v>0.439024390243902</v>
      </c>
      <c r="Q14" s="41">
        <f t="shared" si="3"/>
        <v>13</v>
      </c>
      <c r="R14" s="44">
        <f t="shared" si="4"/>
        <v>0.317073170731707</v>
      </c>
    </row>
    <row r="15" spans="1:18">
      <c r="A15" s="41">
        <v>33</v>
      </c>
      <c r="B15" s="125" t="s">
        <v>46</v>
      </c>
      <c r="C15" s="126" t="s">
        <v>47</v>
      </c>
      <c r="D15" s="41">
        <v>2025</v>
      </c>
      <c r="E15" s="41" t="s">
        <v>20</v>
      </c>
      <c r="F15" s="41" t="s">
        <v>21</v>
      </c>
      <c r="G15" s="41">
        <v>84.5</v>
      </c>
      <c r="H15" s="41">
        <v>86.2</v>
      </c>
      <c r="I15" s="41">
        <v>70</v>
      </c>
      <c r="J15" s="41">
        <v>60.5</v>
      </c>
      <c r="K15" s="41">
        <f t="shared" si="0"/>
        <v>83.04</v>
      </c>
      <c r="L15" s="41">
        <v>3.62</v>
      </c>
      <c r="M15" s="41">
        <v>0</v>
      </c>
      <c r="N15" s="41">
        <v>41</v>
      </c>
      <c r="O15" s="41">
        <f t="shared" si="1"/>
        <v>11</v>
      </c>
      <c r="P15" s="43">
        <f t="shared" si="2"/>
        <v>0.268292682926829</v>
      </c>
      <c r="Q15" s="41">
        <f t="shared" si="3"/>
        <v>14</v>
      </c>
      <c r="R15" s="44">
        <f t="shared" si="4"/>
        <v>0.341463414634146</v>
      </c>
    </row>
    <row r="16" spans="1:18">
      <c r="A16" s="41">
        <v>23</v>
      </c>
      <c r="B16" s="125" t="s">
        <v>48</v>
      </c>
      <c r="C16" s="126" t="s">
        <v>49</v>
      </c>
      <c r="D16" s="41">
        <v>2025</v>
      </c>
      <c r="E16" s="41" t="s">
        <v>20</v>
      </c>
      <c r="F16" s="41" t="s">
        <v>21</v>
      </c>
      <c r="G16" s="41">
        <v>88</v>
      </c>
      <c r="H16" s="41">
        <v>85.3</v>
      </c>
      <c r="I16" s="41">
        <v>70</v>
      </c>
      <c r="J16" s="41">
        <v>62.5</v>
      </c>
      <c r="K16" s="41">
        <f t="shared" si="0"/>
        <v>83.035</v>
      </c>
      <c r="L16" s="41">
        <v>3.53</v>
      </c>
      <c r="M16" s="41">
        <v>0</v>
      </c>
      <c r="N16" s="41">
        <v>41</v>
      </c>
      <c r="O16" s="41">
        <f t="shared" si="1"/>
        <v>16</v>
      </c>
      <c r="P16" s="43">
        <f t="shared" si="2"/>
        <v>0.390243902439024</v>
      </c>
      <c r="Q16" s="41">
        <f t="shared" si="3"/>
        <v>15</v>
      </c>
      <c r="R16" s="44">
        <f t="shared" si="4"/>
        <v>0.365853658536585</v>
      </c>
    </row>
    <row r="17" spans="1:18">
      <c r="A17" s="41">
        <v>12</v>
      </c>
      <c r="B17" s="125" t="s">
        <v>50</v>
      </c>
      <c r="C17" s="126" t="s">
        <v>51</v>
      </c>
      <c r="D17" s="41">
        <v>2025</v>
      </c>
      <c r="E17" s="41" t="s">
        <v>20</v>
      </c>
      <c r="F17" s="41" t="s">
        <v>21</v>
      </c>
      <c r="G17" s="41">
        <v>85</v>
      </c>
      <c r="H17" s="41">
        <v>85.6</v>
      </c>
      <c r="I17" s="41">
        <v>71</v>
      </c>
      <c r="J17" s="41">
        <v>63.5</v>
      </c>
      <c r="K17" s="41">
        <f t="shared" si="0"/>
        <v>82.945</v>
      </c>
      <c r="L17" s="41">
        <v>3.56</v>
      </c>
      <c r="M17" s="41">
        <v>0</v>
      </c>
      <c r="N17" s="41">
        <v>41</v>
      </c>
      <c r="O17" s="41">
        <f t="shared" si="1"/>
        <v>13</v>
      </c>
      <c r="P17" s="43">
        <f t="shared" si="2"/>
        <v>0.317073170731707</v>
      </c>
      <c r="Q17" s="41">
        <f t="shared" si="3"/>
        <v>16</v>
      </c>
      <c r="R17" s="44">
        <f t="shared" si="4"/>
        <v>0.390243902439024</v>
      </c>
    </row>
    <row r="18" spans="1:18">
      <c r="A18" s="41">
        <v>3</v>
      </c>
      <c r="B18" s="125" t="s">
        <v>52</v>
      </c>
      <c r="C18" s="126" t="s">
        <v>53</v>
      </c>
      <c r="D18" s="41">
        <v>2025</v>
      </c>
      <c r="E18" s="41" t="s">
        <v>20</v>
      </c>
      <c r="F18" s="41" t="s">
        <v>21</v>
      </c>
      <c r="G18" s="41">
        <v>82</v>
      </c>
      <c r="H18" s="41">
        <v>86.5</v>
      </c>
      <c r="I18" s="41">
        <v>70</v>
      </c>
      <c r="J18" s="41">
        <v>60</v>
      </c>
      <c r="K18" s="41">
        <f t="shared" si="0"/>
        <v>82.85</v>
      </c>
      <c r="L18" s="41">
        <v>3.65</v>
      </c>
      <c r="M18" s="41">
        <v>0</v>
      </c>
      <c r="N18" s="41">
        <v>41</v>
      </c>
      <c r="O18" s="41">
        <f t="shared" si="1"/>
        <v>9</v>
      </c>
      <c r="P18" s="43">
        <f t="shared" si="2"/>
        <v>0.219512195121951</v>
      </c>
      <c r="Q18" s="41">
        <f t="shared" si="3"/>
        <v>17</v>
      </c>
      <c r="R18" s="44">
        <f t="shared" si="4"/>
        <v>0.414634146341463</v>
      </c>
    </row>
    <row r="19" spans="1:18">
      <c r="A19" s="41">
        <v>19</v>
      </c>
      <c r="B19" s="125" t="s">
        <v>54</v>
      </c>
      <c r="C19" s="126" t="s">
        <v>55</v>
      </c>
      <c r="D19" s="41">
        <v>2025</v>
      </c>
      <c r="E19" s="41" t="s">
        <v>20</v>
      </c>
      <c r="F19" s="41" t="s">
        <v>21</v>
      </c>
      <c r="G19" s="41">
        <v>84</v>
      </c>
      <c r="H19" s="41">
        <v>85.4</v>
      </c>
      <c r="I19" s="41">
        <v>70</v>
      </c>
      <c r="J19" s="41">
        <v>67.5</v>
      </c>
      <c r="K19" s="41">
        <f t="shared" si="0"/>
        <v>82.755</v>
      </c>
      <c r="L19" s="41">
        <v>3.54</v>
      </c>
      <c r="M19" s="41">
        <v>0</v>
      </c>
      <c r="N19" s="41">
        <v>41</v>
      </c>
      <c r="O19" s="41">
        <f t="shared" si="1"/>
        <v>14</v>
      </c>
      <c r="P19" s="43">
        <f t="shared" si="2"/>
        <v>0.341463414634146</v>
      </c>
      <c r="Q19" s="41">
        <f t="shared" si="3"/>
        <v>18</v>
      </c>
      <c r="R19" s="44">
        <f t="shared" si="4"/>
        <v>0.439024390243902</v>
      </c>
    </row>
    <row r="20" spans="1:18">
      <c r="A20" s="41">
        <v>29</v>
      </c>
      <c r="B20" s="125" t="s">
        <v>56</v>
      </c>
      <c r="C20" s="126" t="s">
        <v>57</v>
      </c>
      <c r="D20" s="41">
        <v>2025</v>
      </c>
      <c r="E20" s="41" t="s">
        <v>20</v>
      </c>
      <c r="F20" s="41" t="s">
        <v>21</v>
      </c>
      <c r="G20" s="41">
        <v>93</v>
      </c>
      <c r="H20" s="41">
        <v>83.3</v>
      </c>
      <c r="I20" s="41">
        <v>70</v>
      </c>
      <c r="J20" s="41">
        <v>68.5</v>
      </c>
      <c r="K20" s="41">
        <f t="shared" si="0"/>
        <v>82.685</v>
      </c>
      <c r="L20" s="41">
        <v>3.33</v>
      </c>
      <c r="M20" s="41">
        <v>0</v>
      </c>
      <c r="N20" s="41">
        <v>41</v>
      </c>
      <c r="O20" s="41">
        <f t="shared" si="1"/>
        <v>26</v>
      </c>
      <c r="P20" s="43">
        <f t="shared" si="2"/>
        <v>0.634146341463415</v>
      </c>
      <c r="Q20" s="41">
        <f t="shared" si="3"/>
        <v>19</v>
      </c>
      <c r="R20" s="44">
        <f t="shared" si="4"/>
        <v>0.463414634146341</v>
      </c>
    </row>
    <row r="21" spans="1:18">
      <c r="A21" s="41">
        <v>27</v>
      </c>
      <c r="B21" s="125" t="s">
        <v>58</v>
      </c>
      <c r="C21" s="126" t="s">
        <v>59</v>
      </c>
      <c r="D21" s="41">
        <v>2025</v>
      </c>
      <c r="E21" s="41" t="s">
        <v>20</v>
      </c>
      <c r="F21" s="41" t="s">
        <v>21</v>
      </c>
      <c r="G21" s="41">
        <v>85.5</v>
      </c>
      <c r="H21" s="41">
        <v>84.8</v>
      </c>
      <c r="I21" s="41">
        <v>73</v>
      </c>
      <c r="J21" s="41">
        <v>60</v>
      </c>
      <c r="K21" s="41">
        <f t="shared" si="0"/>
        <v>82.485</v>
      </c>
      <c r="L21" s="41">
        <v>3.48</v>
      </c>
      <c r="M21" s="41">
        <v>0</v>
      </c>
      <c r="N21" s="41">
        <v>41</v>
      </c>
      <c r="O21" s="41">
        <f t="shared" si="1"/>
        <v>19</v>
      </c>
      <c r="P21" s="43">
        <f t="shared" si="2"/>
        <v>0.463414634146341</v>
      </c>
      <c r="Q21" s="41">
        <f t="shared" si="3"/>
        <v>20</v>
      </c>
      <c r="R21" s="44">
        <f t="shared" si="4"/>
        <v>0.48780487804878</v>
      </c>
    </row>
    <row r="22" spans="1:18">
      <c r="A22" s="41">
        <v>20</v>
      </c>
      <c r="B22" s="125" t="s">
        <v>60</v>
      </c>
      <c r="C22" s="126" t="s">
        <v>61</v>
      </c>
      <c r="D22" s="41">
        <v>2025</v>
      </c>
      <c r="E22" s="41" t="s">
        <v>20</v>
      </c>
      <c r="F22" s="41" t="s">
        <v>21</v>
      </c>
      <c r="G22" s="41">
        <v>88</v>
      </c>
      <c r="H22" s="41">
        <v>83.7</v>
      </c>
      <c r="I22" s="41">
        <v>70</v>
      </c>
      <c r="J22" s="41">
        <v>63.5</v>
      </c>
      <c r="K22" s="41">
        <f t="shared" si="0"/>
        <v>81.965</v>
      </c>
      <c r="L22" s="41">
        <v>3.37</v>
      </c>
      <c r="M22" s="41">
        <v>0</v>
      </c>
      <c r="N22" s="41">
        <v>41</v>
      </c>
      <c r="O22" s="41">
        <f t="shared" si="1"/>
        <v>23</v>
      </c>
      <c r="P22" s="43">
        <f t="shared" si="2"/>
        <v>0.560975609756098</v>
      </c>
      <c r="Q22" s="41">
        <f t="shared" si="3"/>
        <v>21</v>
      </c>
      <c r="R22" s="44">
        <f t="shared" si="4"/>
        <v>0.51219512195122</v>
      </c>
    </row>
    <row r="23" spans="1:18">
      <c r="A23" s="41">
        <v>17</v>
      </c>
      <c r="B23" s="125" t="s">
        <v>62</v>
      </c>
      <c r="C23" s="126" t="s">
        <v>63</v>
      </c>
      <c r="D23" s="41">
        <v>2025</v>
      </c>
      <c r="E23" s="41" t="s">
        <v>20</v>
      </c>
      <c r="F23" s="41" t="s">
        <v>21</v>
      </c>
      <c r="G23" s="41">
        <v>83.5</v>
      </c>
      <c r="H23" s="41">
        <v>84.4</v>
      </c>
      <c r="I23" s="41">
        <v>70</v>
      </c>
      <c r="J23" s="41">
        <v>62</v>
      </c>
      <c r="K23" s="41">
        <f t="shared" si="0"/>
        <v>81.705</v>
      </c>
      <c r="L23" s="41">
        <v>3.44</v>
      </c>
      <c r="M23" s="41">
        <v>0</v>
      </c>
      <c r="N23" s="41">
        <v>41</v>
      </c>
      <c r="O23" s="41">
        <f t="shared" si="1"/>
        <v>20</v>
      </c>
      <c r="P23" s="43">
        <f t="shared" si="2"/>
        <v>0.48780487804878</v>
      </c>
      <c r="Q23" s="41">
        <f t="shared" si="3"/>
        <v>22</v>
      </c>
      <c r="R23" s="44">
        <f t="shared" si="4"/>
        <v>0.536585365853659</v>
      </c>
    </row>
    <row r="24" spans="1:18">
      <c r="A24" s="41">
        <v>36</v>
      </c>
      <c r="B24" s="125" t="s">
        <v>64</v>
      </c>
      <c r="C24" s="126" t="s">
        <v>65</v>
      </c>
      <c r="D24" s="41">
        <v>2025</v>
      </c>
      <c r="E24" s="41" t="s">
        <v>20</v>
      </c>
      <c r="F24" s="41" t="s">
        <v>21</v>
      </c>
      <c r="G24" s="41">
        <v>88</v>
      </c>
      <c r="H24" s="41">
        <v>83.2</v>
      </c>
      <c r="I24" s="41">
        <v>70</v>
      </c>
      <c r="J24" s="41">
        <v>63</v>
      </c>
      <c r="K24" s="41">
        <f t="shared" si="0"/>
        <v>81.59</v>
      </c>
      <c r="L24" s="41">
        <v>3.32</v>
      </c>
      <c r="M24" s="41">
        <v>0</v>
      </c>
      <c r="N24" s="41">
        <v>41</v>
      </c>
      <c r="O24" s="41">
        <f t="shared" si="1"/>
        <v>27</v>
      </c>
      <c r="P24" s="43">
        <f t="shared" si="2"/>
        <v>0.658536585365854</v>
      </c>
      <c r="Q24" s="41">
        <f t="shared" si="3"/>
        <v>23</v>
      </c>
      <c r="R24" s="44">
        <f t="shared" si="4"/>
        <v>0.560975609756098</v>
      </c>
    </row>
    <row r="25" spans="1:18">
      <c r="A25" s="41">
        <v>41</v>
      </c>
      <c r="B25" s="125" t="s">
        <v>66</v>
      </c>
      <c r="C25" s="126" t="s">
        <v>67</v>
      </c>
      <c r="D25" s="41">
        <v>2025</v>
      </c>
      <c r="E25" s="41" t="s">
        <v>20</v>
      </c>
      <c r="F25" s="41" t="s">
        <v>21</v>
      </c>
      <c r="G25" s="41">
        <v>82</v>
      </c>
      <c r="H25" s="41">
        <v>84.4</v>
      </c>
      <c r="I25" s="41">
        <v>70</v>
      </c>
      <c r="J25" s="41">
        <v>61.5</v>
      </c>
      <c r="K25" s="41">
        <f t="shared" si="0"/>
        <v>81.455</v>
      </c>
      <c r="L25" s="41">
        <v>3.44</v>
      </c>
      <c r="M25" s="41">
        <v>0</v>
      </c>
      <c r="N25" s="41">
        <v>41</v>
      </c>
      <c r="O25" s="41">
        <f t="shared" si="1"/>
        <v>20</v>
      </c>
      <c r="P25" s="43">
        <f t="shared" si="2"/>
        <v>0.48780487804878</v>
      </c>
      <c r="Q25" s="41">
        <f t="shared" si="3"/>
        <v>24</v>
      </c>
      <c r="R25" s="44">
        <f t="shared" si="4"/>
        <v>0.585365853658537</v>
      </c>
    </row>
    <row r="26" spans="1:18">
      <c r="A26" s="41">
        <v>7</v>
      </c>
      <c r="B26" s="125" t="s">
        <v>68</v>
      </c>
      <c r="C26" s="126" t="s">
        <v>69</v>
      </c>
      <c r="D26" s="41">
        <v>2025</v>
      </c>
      <c r="E26" s="41" t="s">
        <v>20</v>
      </c>
      <c r="F26" s="41" t="s">
        <v>21</v>
      </c>
      <c r="G26" s="41">
        <v>84</v>
      </c>
      <c r="H26" s="41">
        <v>83.6</v>
      </c>
      <c r="I26" s="41">
        <v>70</v>
      </c>
      <c r="J26" s="41">
        <v>60</v>
      </c>
      <c r="K26" s="41">
        <f t="shared" si="0"/>
        <v>81.12</v>
      </c>
      <c r="L26" s="41">
        <v>3.36</v>
      </c>
      <c r="M26" s="41">
        <v>0</v>
      </c>
      <c r="N26" s="41">
        <v>41</v>
      </c>
      <c r="O26" s="41">
        <f t="shared" si="1"/>
        <v>24</v>
      </c>
      <c r="P26" s="43">
        <f t="shared" si="2"/>
        <v>0.585365853658537</v>
      </c>
      <c r="Q26" s="41">
        <f t="shared" si="3"/>
        <v>25</v>
      </c>
      <c r="R26" s="44">
        <f t="shared" si="4"/>
        <v>0.609756097560976</v>
      </c>
    </row>
    <row r="27" spans="1:18">
      <c r="A27" s="41">
        <v>8</v>
      </c>
      <c r="B27" s="125" t="s">
        <v>70</v>
      </c>
      <c r="C27" s="126" t="s">
        <v>71</v>
      </c>
      <c r="D27" s="41">
        <v>2025</v>
      </c>
      <c r="E27" s="41" t="s">
        <v>20</v>
      </c>
      <c r="F27" s="41" t="s">
        <v>21</v>
      </c>
      <c r="G27" s="41">
        <v>81</v>
      </c>
      <c r="H27" s="41">
        <v>83.8</v>
      </c>
      <c r="I27" s="41">
        <v>70</v>
      </c>
      <c r="J27" s="41">
        <v>60</v>
      </c>
      <c r="K27" s="41">
        <f t="shared" si="0"/>
        <v>80.81</v>
      </c>
      <c r="L27" s="41">
        <v>3.38</v>
      </c>
      <c r="M27" s="41">
        <v>0</v>
      </c>
      <c r="N27" s="41">
        <v>41</v>
      </c>
      <c r="O27" s="41">
        <f t="shared" si="1"/>
        <v>22</v>
      </c>
      <c r="P27" s="43">
        <f t="shared" si="2"/>
        <v>0.536585365853659</v>
      </c>
      <c r="Q27" s="41">
        <f t="shared" si="3"/>
        <v>26</v>
      </c>
      <c r="R27" s="44">
        <f t="shared" si="4"/>
        <v>0.634146341463415</v>
      </c>
    </row>
    <row r="28" spans="1:18">
      <c r="A28" s="41">
        <v>32</v>
      </c>
      <c r="B28" s="125" t="s">
        <v>72</v>
      </c>
      <c r="C28" s="126" t="s">
        <v>73</v>
      </c>
      <c r="D28" s="41">
        <v>2025</v>
      </c>
      <c r="E28" s="41" t="s">
        <v>20</v>
      </c>
      <c r="F28" s="41" t="s">
        <v>21</v>
      </c>
      <c r="G28" s="41">
        <v>86</v>
      </c>
      <c r="H28" s="41">
        <v>82.5</v>
      </c>
      <c r="I28" s="41">
        <v>70</v>
      </c>
      <c r="J28" s="41">
        <v>62</v>
      </c>
      <c r="K28" s="41">
        <f t="shared" si="0"/>
        <v>80.75</v>
      </c>
      <c r="L28" s="41">
        <v>3.25</v>
      </c>
      <c r="M28" s="41">
        <v>0</v>
      </c>
      <c r="N28" s="41">
        <v>41</v>
      </c>
      <c r="O28" s="41">
        <f t="shared" si="1"/>
        <v>30</v>
      </c>
      <c r="P28" s="43">
        <f t="shared" si="2"/>
        <v>0.731707317073171</v>
      </c>
      <c r="Q28" s="41">
        <f t="shared" si="3"/>
        <v>27</v>
      </c>
      <c r="R28" s="44">
        <f t="shared" si="4"/>
        <v>0.658536585365854</v>
      </c>
    </row>
    <row r="29" spans="1:18">
      <c r="A29" s="41">
        <v>5</v>
      </c>
      <c r="B29" s="125" t="s">
        <v>74</v>
      </c>
      <c r="C29" s="126" t="s">
        <v>75</v>
      </c>
      <c r="D29" s="41">
        <v>2025</v>
      </c>
      <c r="E29" s="41" t="s">
        <v>20</v>
      </c>
      <c r="F29" s="41" t="s">
        <v>21</v>
      </c>
      <c r="G29" s="41">
        <v>83</v>
      </c>
      <c r="H29" s="41">
        <v>83.1</v>
      </c>
      <c r="I29" s="41">
        <v>70</v>
      </c>
      <c r="J29" s="41">
        <v>60.5</v>
      </c>
      <c r="K29" s="41">
        <f t="shared" si="0"/>
        <v>80.645</v>
      </c>
      <c r="L29" s="41">
        <v>3.31</v>
      </c>
      <c r="M29" s="41">
        <v>0</v>
      </c>
      <c r="N29" s="41">
        <v>41</v>
      </c>
      <c r="O29" s="41">
        <f t="shared" si="1"/>
        <v>28</v>
      </c>
      <c r="P29" s="43">
        <f t="shared" si="2"/>
        <v>0.682926829268293</v>
      </c>
      <c r="Q29" s="41">
        <f t="shared" si="3"/>
        <v>28</v>
      </c>
      <c r="R29" s="44">
        <f t="shared" si="4"/>
        <v>0.682926829268293</v>
      </c>
    </row>
    <row r="30" spans="1:18">
      <c r="A30" s="41">
        <v>34</v>
      </c>
      <c r="B30" s="125" t="s">
        <v>76</v>
      </c>
      <c r="C30" s="126" t="s">
        <v>77</v>
      </c>
      <c r="D30" s="41">
        <v>2025</v>
      </c>
      <c r="E30" s="41" t="s">
        <v>20</v>
      </c>
      <c r="F30" s="41" t="s">
        <v>21</v>
      </c>
      <c r="G30" s="41">
        <v>80</v>
      </c>
      <c r="H30" s="41">
        <v>83.5</v>
      </c>
      <c r="I30" s="41">
        <v>70</v>
      </c>
      <c r="J30" s="41">
        <v>60</v>
      </c>
      <c r="K30" s="41">
        <f t="shared" si="0"/>
        <v>80.45</v>
      </c>
      <c r="L30" s="41">
        <v>3.35</v>
      </c>
      <c r="M30" s="41">
        <v>0</v>
      </c>
      <c r="N30" s="41">
        <v>41</v>
      </c>
      <c r="O30" s="41">
        <f t="shared" si="1"/>
        <v>25</v>
      </c>
      <c r="P30" s="43">
        <f t="shared" si="2"/>
        <v>0.609756097560976</v>
      </c>
      <c r="Q30" s="41">
        <f t="shared" si="3"/>
        <v>29</v>
      </c>
      <c r="R30" s="44">
        <f t="shared" si="4"/>
        <v>0.707317073170732</v>
      </c>
    </row>
    <row r="31" spans="1:18">
      <c r="A31" s="41">
        <v>26</v>
      </c>
      <c r="B31" s="125" t="s">
        <v>78</v>
      </c>
      <c r="C31" s="126" t="s">
        <v>79</v>
      </c>
      <c r="D31" s="41">
        <v>2025</v>
      </c>
      <c r="E31" s="41" t="s">
        <v>20</v>
      </c>
      <c r="F31" s="41" t="s">
        <v>21</v>
      </c>
      <c r="G31" s="41">
        <v>80</v>
      </c>
      <c r="H31" s="41">
        <v>83.1</v>
      </c>
      <c r="I31" s="41">
        <v>70</v>
      </c>
      <c r="J31" s="41">
        <v>60</v>
      </c>
      <c r="K31" s="41">
        <f t="shared" si="0"/>
        <v>80.17</v>
      </c>
      <c r="L31" s="41">
        <v>3.31</v>
      </c>
      <c r="M31" s="41">
        <v>0</v>
      </c>
      <c r="N31" s="41">
        <v>41</v>
      </c>
      <c r="O31" s="41">
        <f t="shared" si="1"/>
        <v>28</v>
      </c>
      <c r="P31" s="43">
        <f t="shared" si="2"/>
        <v>0.682926829268293</v>
      </c>
      <c r="Q31" s="41">
        <f t="shared" si="3"/>
        <v>30</v>
      </c>
      <c r="R31" s="44">
        <f t="shared" si="4"/>
        <v>0.731707317073171</v>
      </c>
    </row>
    <row r="32" spans="1:18">
      <c r="A32" s="41">
        <v>14</v>
      </c>
      <c r="B32" s="125" t="s">
        <v>80</v>
      </c>
      <c r="C32" s="126" t="s">
        <v>81</v>
      </c>
      <c r="D32" s="41">
        <v>2025</v>
      </c>
      <c r="E32" s="41" t="s">
        <v>20</v>
      </c>
      <c r="F32" s="41" t="s">
        <v>21</v>
      </c>
      <c r="G32" s="41">
        <v>83</v>
      </c>
      <c r="H32" s="41">
        <v>82.1</v>
      </c>
      <c r="I32" s="41">
        <v>70</v>
      </c>
      <c r="J32" s="41">
        <v>60.5</v>
      </c>
      <c r="K32" s="41">
        <f t="shared" si="0"/>
        <v>79.945</v>
      </c>
      <c r="L32" s="41">
        <v>3.21</v>
      </c>
      <c r="M32" s="41">
        <v>0</v>
      </c>
      <c r="N32" s="41">
        <v>41</v>
      </c>
      <c r="O32" s="41">
        <f t="shared" si="1"/>
        <v>31</v>
      </c>
      <c r="P32" s="43">
        <f t="shared" si="2"/>
        <v>0.75609756097561</v>
      </c>
      <c r="Q32" s="41">
        <f t="shared" si="3"/>
        <v>31</v>
      </c>
      <c r="R32" s="44">
        <f t="shared" si="4"/>
        <v>0.75609756097561</v>
      </c>
    </row>
    <row r="33" spans="1:18">
      <c r="A33" s="41">
        <v>25</v>
      </c>
      <c r="B33" s="125" t="s">
        <v>82</v>
      </c>
      <c r="C33" s="126" t="s">
        <v>83</v>
      </c>
      <c r="D33" s="41">
        <v>2025</v>
      </c>
      <c r="E33" s="41" t="s">
        <v>20</v>
      </c>
      <c r="F33" s="41" t="s">
        <v>21</v>
      </c>
      <c r="G33" s="41">
        <v>85</v>
      </c>
      <c r="H33" s="41">
        <v>81.6</v>
      </c>
      <c r="I33" s="41">
        <v>70</v>
      </c>
      <c r="J33" s="41">
        <v>60.5</v>
      </c>
      <c r="K33" s="41">
        <f t="shared" si="0"/>
        <v>79.895</v>
      </c>
      <c r="L33" s="41">
        <v>3.16</v>
      </c>
      <c r="M33" s="41">
        <v>0</v>
      </c>
      <c r="N33" s="41">
        <v>41</v>
      </c>
      <c r="O33" s="41">
        <f t="shared" si="1"/>
        <v>33</v>
      </c>
      <c r="P33" s="43">
        <f t="shared" si="2"/>
        <v>0.804878048780488</v>
      </c>
      <c r="Q33" s="41">
        <f t="shared" si="3"/>
        <v>32</v>
      </c>
      <c r="R33" s="44">
        <f t="shared" si="4"/>
        <v>0.780487804878049</v>
      </c>
    </row>
    <row r="34" spans="1:18">
      <c r="A34" s="41">
        <v>6</v>
      </c>
      <c r="B34" s="125" t="s">
        <v>84</v>
      </c>
      <c r="C34" s="126" t="s">
        <v>85</v>
      </c>
      <c r="D34" s="41">
        <v>2025</v>
      </c>
      <c r="E34" s="41" t="s">
        <v>20</v>
      </c>
      <c r="F34" s="41" t="s">
        <v>21</v>
      </c>
      <c r="G34" s="41">
        <v>83</v>
      </c>
      <c r="H34" s="41">
        <v>81.6</v>
      </c>
      <c r="I34" s="41">
        <v>70</v>
      </c>
      <c r="J34" s="41">
        <v>62.5</v>
      </c>
      <c r="K34" s="41">
        <f t="shared" si="0"/>
        <v>79.695</v>
      </c>
      <c r="L34" s="41">
        <v>3.16</v>
      </c>
      <c r="M34" s="41">
        <v>0</v>
      </c>
      <c r="N34" s="41">
        <v>41</v>
      </c>
      <c r="O34" s="41">
        <f t="shared" si="1"/>
        <v>33</v>
      </c>
      <c r="P34" s="43">
        <f t="shared" si="2"/>
        <v>0.804878048780488</v>
      </c>
      <c r="Q34" s="41">
        <f t="shared" si="3"/>
        <v>33</v>
      </c>
      <c r="R34" s="44">
        <f t="shared" si="4"/>
        <v>0.804878048780488</v>
      </c>
    </row>
    <row r="35" spans="1:18">
      <c r="A35" s="41">
        <v>31</v>
      </c>
      <c r="B35" s="125" t="s">
        <v>86</v>
      </c>
      <c r="C35" s="126" t="s">
        <v>87</v>
      </c>
      <c r="D35" s="41">
        <v>2025</v>
      </c>
      <c r="E35" s="41" t="s">
        <v>20</v>
      </c>
      <c r="F35" s="41" t="s">
        <v>21</v>
      </c>
      <c r="G35" s="41">
        <v>85</v>
      </c>
      <c r="H35" s="41">
        <v>81.1</v>
      </c>
      <c r="I35" s="41">
        <v>70</v>
      </c>
      <c r="J35" s="41">
        <v>60.5</v>
      </c>
      <c r="K35" s="41">
        <f t="shared" si="0"/>
        <v>79.545</v>
      </c>
      <c r="L35" s="41">
        <v>3.11</v>
      </c>
      <c r="M35" s="41">
        <v>0</v>
      </c>
      <c r="N35" s="41">
        <v>41</v>
      </c>
      <c r="O35" s="41">
        <f t="shared" si="1"/>
        <v>37</v>
      </c>
      <c r="P35" s="43">
        <f t="shared" si="2"/>
        <v>0.902439024390244</v>
      </c>
      <c r="Q35" s="41">
        <f t="shared" si="3"/>
        <v>34</v>
      </c>
      <c r="R35" s="44">
        <f t="shared" si="4"/>
        <v>0.829268292682927</v>
      </c>
    </row>
    <row r="36" spans="1:18">
      <c r="A36" s="41">
        <v>9</v>
      </c>
      <c r="B36" s="125" t="s">
        <v>88</v>
      </c>
      <c r="C36" s="126" t="s">
        <v>89</v>
      </c>
      <c r="D36" s="41">
        <v>2025</v>
      </c>
      <c r="E36" s="41" t="s">
        <v>20</v>
      </c>
      <c r="F36" s="41" t="s">
        <v>21</v>
      </c>
      <c r="G36" s="41">
        <v>83</v>
      </c>
      <c r="H36" s="41">
        <v>81.4</v>
      </c>
      <c r="I36" s="41">
        <v>70</v>
      </c>
      <c r="J36" s="41">
        <v>61.5</v>
      </c>
      <c r="K36" s="41">
        <f t="shared" si="0"/>
        <v>79.505</v>
      </c>
      <c r="L36" s="41">
        <v>3.14</v>
      </c>
      <c r="M36" s="41">
        <v>0</v>
      </c>
      <c r="N36" s="41">
        <v>41</v>
      </c>
      <c r="O36" s="41">
        <f t="shared" si="1"/>
        <v>35</v>
      </c>
      <c r="P36" s="43">
        <f t="shared" si="2"/>
        <v>0.853658536585366</v>
      </c>
      <c r="Q36" s="41">
        <f t="shared" si="3"/>
        <v>35</v>
      </c>
      <c r="R36" s="44">
        <f t="shared" si="4"/>
        <v>0.853658536585366</v>
      </c>
    </row>
    <row r="37" spans="1:18">
      <c r="A37" s="41">
        <v>13</v>
      </c>
      <c r="B37" s="125" t="s">
        <v>90</v>
      </c>
      <c r="C37" s="126" t="s">
        <v>91</v>
      </c>
      <c r="D37" s="41">
        <v>2025</v>
      </c>
      <c r="E37" s="41" t="s">
        <v>20</v>
      </c>
      <c r="F37" s="41" t="s">
        <v>21</v>
      </c>
      <c r="G37" s="41">
        <v>80</v>
      </c>
      <c r="H37" s="41">
        <v>81.8</v>
      </c>
      <c r="I37" s="41">
        <v>70</v>
      </c>
      <c r="J37" s="41">
        <v>60</v>
      </c>
      <c r="K37" s="41">
        <f t="shared" si="0"/>
        <v>79.26</v>
      </c>
      <c r="L37" s="41">
        <v>3.18</v>
      </c>
      <c r="M37" s="41">
        <v>0</v>
      </c>
      <c r="N37" s="41">
        <v>41</v>
      </c>
      <c r="O37" s="41">
        <f t="shared" si="1"/>
        <v>32</v>
      </c>
      <c r="P37" s="43">
        <f t="shared" si="2"/>
        <v>0.780487804878049</v>
      </c>
      <c r="Q37" s="41">
        <f t="shared" si="3"/>
        <v>36</v>
      </c>
      <c r="R37" s="44">
        <f t="shared" si="4"/>
        <v>0.878048780487805</v>
      </c>
    </row>
    <row r="38" spans="1:18">
      <c r="A38" s="41">
        <v>10</v>
      </c>
      <c r="B38" s="125" t="s">
        <v>92</v>
      </c>
      <c r="C38" s="126" t="s">
        <v>93</v>
      </c>
      <c r="D38" s="41">
        <v>2025</v>
      </c>
      <c r="E38" s="41" t="s">
        <v>20</v>
      </c>
      <c r="F38" s="41" t="s">
        <v>21</v>
      </c>
      <c r="G38" s="41">
        <v>82</v>
      </c>
      <c r="H38" s="41">
        <v>81.2</v>
      </c>
      <c r="I38" s="41">
        <v>70</v>
      </c>
      <c r="J38" s="41">
        <v>60</v>
      </c>
      <c r="K38" s="41">
        <f t="shared" si="0"/>
        <v>79.14</v>
      </c>
      <c r="L38" s="41">
        <v>3.12</v>
      </c>
      <c r="M38" s="41">
        <v>1</v>
      </c>
      <c r="N38" s="41">
        <v>41</v>
      </c>
      <c r="O38" s="41">
        <f t="shared" si="1"/>
        <v>36</v>
      </c>
      <c r="P38" s="43">
        <f t="shared" si="2"/>
        <v>0.878048780487805</v>
      </c>
      <c r="Q38" s="41">
        <f t="shared" si="3"/>
        <v>37</v>
      </c>
      <c r="R38" s="44">
        <f t="shared" si="4"/>
        <v>0.902439024390244</v>
      </c>
    </row>
    <row r="39" spans="1:18">
      <c r="A39" s="41">
        <v>28</v>
      </c>
      <c r="B39" s="125" t="s">
        <v>94</v>
      </c>
      <c r="C39" s="126" t="s">
        <v>95</v>
      </c>
      <c r="D39" s="41">
        <v>2025</v>
      </c>
      <c r="E39" s="41" t="s">
        <v>20</v>
      </c>
      <c r="F39" s="41" t="s">
        <v>21</v>
      </c>
      <c r="G39" s="41">
        <v>82</v>
      </c>
      <c r="H39" s="41">
        <v>80.1</v>
      </c>
      <c r="I39" s="41">
        <v>70</v>
      </c>
      <c r="J39" s="41">
        <v>60</v>
      </c>
      <c r="K39" s="41">
        <f t="shared" si="0"/>
        <v>78.37</v>
      </c>
      <c r="L39" s="41">
        <v>3.01</v>
      </c>
      <c r="M39" s="41">
        <v>0</v>
      </c>
      <c r="N39" s="41">
        <v>41</v>
      </c>
      <c r="O39" s="41">
        <f t="shared" si="1"/>
        <v>38</v>
      </c>
      <c r="P39" s="43">
        <f t="shared" si="2"/>
        <v>0.926829268292683</v>
      </c>
      <c r="Q39" s="41">
        <f t="shared" si="3"/>
        <v>38</v>
      </c>
      <c r="R39" s="44">
        <f t="shared" si="4"/>
        <v>0.926829268292683</v>
      </c>
    </row>
    <row r="40" spans="1:18">
      <c r="A40" s="41">
        <v>30</v>
      </c>
      <c r="B40" s="125" t="s">
        <v>96</v>
      </c>
      <c r="C40" s="126" t="s">
        <v>97</v>
      </c>
      <c r="D40" s="41">
        <v>2025</v>
      </c>
      <c r="E40" s="41" t="s">
        <v>20</v>
      </c>
      <c r="F40" s="41" t="s">
        <v>21</v>
      </c>
      <c r="G40" s="41">
        <v>80</v>
      </c>
      <c r="H40" s="41">
        <v>79.9</v>
      </c>
      <c r="I40" s="41">
        <v>70</v>
      </c>
      <c r="J40" s="41">
        <v>60</v>
      </c>
      <c r="K40" s="41">
        <f t="shared" si="0"/>
        <v>77.93</v>
      </c>
      <c r="L40" s="41">
        <v>2.99</v>
      </c>
      <c r="M40" s="41">
        <v>0</v>
      </c>
      <c r="N40" s="41">
        <v>41</v>
      </c>
      <c r="O40" s="41">
        <f t="shared" si="1"/>
        <v>39</v>
      </c>
      <c r="P40" s="43">
        <f t="shared" si="2"/>
        <v>0.951219512195122</v>
      </c>
      <c r="Q40" s="41">
        <f t="shared" si="3"/>
        <v>39</v>
      </c>
      <c r="R40" s="44">
        <f t="shared" si="4"/>
        <v>0.951219512195122</v>
      </c>
    </row>
    <row r="41" spans="1:18">
      <c r="A41" s="127">
        <v>35</v>
      </c>
      <c r="B41" s="128" t="s">
        <v>98</v>
      </c>
      <c r="C41" s="129" t="s">
        <v>99</v>
      </c>
      <c r="D41" s="127">
        <v>2025</v>
      </c>
      <c r="E41" s="127" t="s">
        <v>20</v>
      </c>
      <c r="F41" s="127" t="s">
        <v>21</v>
      </c>
      <c r="G41" s="127">
        <v>80</v>
      </c>
      <c r="H41" s="127">
        <v>79</v>
      </c>
      <c r="I41" s="127">
        <v>70</v>
      </c>
      <c r="J41" s="127">
        <v>60</v>
      </c>
      <c r="K41" s="127">
        <f t="shared" si="0"/>
        <v>77.3</v>
      </c>
      <c r="L41" s="130">
        <v>2.9</v>
      </c>
      <c r="M41" s="41">
        <v>0</v>
      </c>
      <c r="N41" s="41">
        <v>41</v>
      </c>
      <c r="O41" s="41">
        <f t="shared" si="1"/>
        <v>40</v>
      </c>
      <c r="P41" s="131">
        <f t="shared" si="2"/>
        <v>0.975609756097561</v>
      </c>
      <c r="Q41" s="41">
        <f t="shared" si="3"/>
        <v>40</v>
      </c>
      <c r="R41" s="132">
        <f t="shared" si="4"/>
        <v>0.975609756097561</v>
      </c>
    </row>
    <row r="42" spans="1:18">
      <c r="A42" s="41">
        <v>11</v>
      </c>
      <c r="B42" s="125" t="s">
        <v>100</v>
      </c>
      <c r="C42" s="126" t="s">
        <v>101</v>
      </c>
      <c r="D42" s="41">
        <v>2025</v>
      </c>
      <c r="E42" s="41" t="s">
        <v>20</v>
      </c>
      <c r="F42" s="41" t="s">
        <v>21</v>
      </c>
      <c r="G42" s="41">
        <v>82</v>
      </c>
      <c r="H42" s="41">
        <v>77.9</v>
      </c>
      <c r="I42" s="41">
        <v>70</v>
      </c>
      <c r="J42" s="41">
        <v>66</v>
      </c>
      <c r="K42" s="41">
        <f t="shared" si="0"/>
        <v>77.13</v>
      </c>
      <c r="L42" s="41">
        <v>2.79</v>
      </c>
      <c r="M42" s="41">
        <v>1</v>
      </c>
      <c r="N42" s="41">
        <v>41</v>
      </c>
      <c r="O42" s="41">
        <f t="shared" si="1"/>
        <v>41</v>
      </c>
      <c r="P42" s="43">
        <f t="shared" si="2"/>
        <v>1</v>
      </c>
      <c r="Q42" s="41">
        <f t="shared" si="3"/>
        <v>41</v>
      </c>
      <c r="R42" s="44">
        <f t="shared" si="4"/>
        <v>1</v>
      </c>
    </row>
    <row r="43" spans="1:18">
      <c r="A43" s="133"/>
      <c r="B43" s="134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5"/>
      <c r="Q43" s="133"/>
      <c r="R43" s="136"/>
    </row>
    <row r="44" spans="1:18">
      <c r="A44" s="133"/>
      <c r="B44" s="134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5"/>
      <c r="Q44" s="133"/>
      <c r="R44" s="136"/>
    </row>
    <row r="45" spans="1:18">
      <c r="A45" s="133"/>
      <c r="B45" s="134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5"/>
      <c r="Q45" s="133"/>
      <c r="R45" s="136"/>
    </row>
    <row r="46" spans="1:18">
      <c r="A46" s="133"/>
      <c r="B46" s="134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5"/>
      <c r="Q46" s="133"/>
      <c r="R46" s="136"/>
    </row>
    <row r="47" spans="1:18">
      <c r="A47" s="133"/>
      <c r="B47" s="134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5"/>
      <c r="Q47" s="133"/>
      <c r="R47" s="136"/>
    </row>
    <row r="48" spans="1:18">
      <c r="A48" s="133"/>
      <c r="B48" s="134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5"/>
      <c r="Q48" s="133"/>
      <c r="R48" s="136"/>
    </row>
    <row r="49" spans="1:18">
      <c r="A49" s="133"/>
      <c r="B49" s="134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5"/>
      <c r="Q49" s="133"/>
      <c r="R49" s="136"/>
    </row>
    <row r="50" spans="1:18">
      <c r="A50" s="133"/>
      <c r="B50" s="134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5"/>
      <c r="Q50" s="133"/>
      <c r="R50" s="136"/>
    </row>
    <row r="51" spans="1:18">
      <c r="A51" s="133"/>
      <c r="B51" s="134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5"/>
      <c r="Q51" s="133"/>
      <c r="R51" s="136"/>
    </row>
    <row r="52" spans="1:18">
      <c r="A52" s="133"/>
      <c r="B52" s="134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5"/>
      <c r="Q52" s="133"/>
      <c r="R52" s="136"/>
    </row>
    <row r="53" spans="1:18">
      <c r="A53" s="133"/>
      <c r="B53" s="134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5"/>
      <c r="Q53" s="133"/>
      <c r="R53" s="136"/>
    </row>
    <row r="54" spans="1:18">
      <c r="A54" s="133"/>
      <c r="B54" s="134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5"/>
      <c r="Q54" s="133"/>
      <c r="R54" s="136"/>
    </row>
    <row r="55" spans="1:18">
      <c r="A55" s="133"/>
      <c r="B55" s="134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5"/>
      <c r="Q55" s="133"/>
      <c r="R55" s="136"/>
    </row>
    <row r="56" ht="17" customHeight="1"/>
  </sheetData>
  <sortState ref="A2:S56">
    <sortCondition ref="Q2"/>
  </sortState>
  <conditionalFormatting sqref="B2:B42">
    <cfRule type="duplicateValues" dxfId="0" priority="1"/>
  </conditionalFormatting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6"/>
  <sheetViews>
    <sheetView workbookViewId="0">
      <selection activeCell="D25" sqref="D$1:D$1048576"/>
    </sheetView>
  </sheetViews>
  <sheetFormatPr defaultColWidth="9" defaultRowHeight="15.6"/>
  <cols>
    <col min="1" max="1" width="4.375" customWidth="1"/>
    <col min="2" max="2" width="11.875" style="45" customWidth="1"/>
    <col min="3" max="3" width="14.3916666666667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20">
        <v>29</v>
      </c>
      <c r="B2" s="62" t="s">
        <v>102</v>
      </c>
      <c r="C2" s="118" t="s">
        <v>103</v>
      </c>
      <c r="D2" s="20">
        <v>2025</v>
      </c>
      <c r="E2" s="20" t="s">
        <v>20</v>
      </c>
      <c r="F2" s="20" t="s">
        <v>104</v>
      </c>
      <c r="G2" s="41">
        <v>90</v>
      </c>
      <c r="H2" s="41">
        <v>89.3</v>
      </c>
      <c r="I2" s="41">
        <v>70</v>
      </c>
      <c r="J2" s="41">
        <v>74.8</v>
      </c>
      <c r="K2" s="41">
        <f t="shared" ref="K2:K41" si="0">G2*0.15+H2*0.7+I2*0.1+J2*0.05</f>
        <v>86.75</v>
      </c>
      <c r="L2" s="41">
        <v>3.93</v>
      </c>
      <c r="M2" s="41">
        <v>0</v>
      </c>
      <c r="N2" s="41">
        <v>40</v>
      </c>
      <c r="O2" s="41">
        <f t="shared" ref="O2:O41" si="1">RANK(L2,$L$2:$L$56)</f>
        <v>1</v>
      </c>
      <c r="P2" s="43">
        <f t="shared" ref="P2:P41" si="2">O2/N2</f>
        <v>0.025</v>
      </c>
      <c r="Q2" s="41">
        <f t="shared" ref="Q2:Q41" si="3">RANK(K2,$K$2:$K$56)</f>
        <v>1</v>
      </c>
      <c r="R2" s="44">
        <f t="shared" ref="R2:R41" si="4">Q2/N2</f>
        <v>0.025</v>
      </c>
    </row>
    <row r="3" spans="1:18">
      <c r="A3" s="20">
        <v>14</v>
      </c>
      <c r="B3" s="62" t="s">
        <v>105</v>
      </c>
      <c r="C3" s="118" t="s">
        <v>106</v>
      </c>
      <c r="D3" s="20">
        <v>2025</v>
      </c>
      <c r="E3" s="20" t="s">
        <v>20</v>
      </c>
      <c r="F3" s="20" t="s">
        <v>104</v>
      </c>
      <c r="G3" s="41">
        <v>97</v>
      </c>
      <c r="H3" s="41">
        <v>88.1</v>
      </c>
      <c r="I3" s="41">
        <v>70</v>
      </c>
      <c r="J3" s="41">
        <v>67.5</v>
      </c>
      <c r="K3" s="41">
        <f t="shared" si="0"/>
        <v>86.595</v>
      </c>
      <c r="L3" s="41">
        <v>3.81</v>
      </c>
      <c r="M3" s="41">
        <v>0</v>
      </c>
      <c r="N3" s="41">
        <v>40</v>
      </c>
      <c r="O3" s="41">
        <f t="shared" si="1"/>
        <v>3</v>
      </c>
      <c r="P3" s="43">
        <f t="shared" si="2"/>
        <v>0.075</v>
      </c>
      <c r="Q3" s="41">
        <f t="shared" si="3"/>
        <v>2</v>
      </c>
      <c r="R3" s="44">
        <f t="shared" si="4"/>
        <v>0.05</v>
      </c>
    </row>
    <row r="4" spans="1:18">
      <c r="A4" s="20">
        <v>40</v>
      </c>
      <c r="B4" s="62" t="s">
        <v>107</v>
      </c>
      <c r="C4" s="118" t="s">
        <v>108</v>
      </c>
      <c r="D4" s="20">
        <v>2025</v>
      </c>
      <c r="E4" s="20" t="s">
        <v>20</v>
      </c>
      <c r="F4" s="20" t="s">
        <v>104</v>
      </c>
      <c r="G4" s="41">
        <v>91.5</v>
      </c>
      <c r="H4" s="41">
        <v>87.5</v>
      </c>
      <c r="I4" s="41">
        <v>74</v>
      </c>
      <c r="J4" s="41">
        <v>69.5</v>
      </c>
      <c r="K4" s="41">
        <f t="shared" si="0"/>
        <v>85.85</v>
      </c>
      <c r="L4" s="41">
        <v>3.75</v>
      </c>
      <c r="M4" s="41">
        <v>0</v>
      </c>
      <c r="N4" s="41">
        <v>40</v>
      </c>
      <c r="O4" s="41">
        <f t="shared" si="1"/>
        <v>6</v>
      </c>
      <c r="P4" s="43">
        <f t="shared" si="2"/>
        <v>0.15</v>
      </c>
      <c r="Q4" s="41">
        <f t="shared" si="3"/>
        <v>3</v>
      </c>
      <c r="R4" s="44">
        <f t="shared" si="4"/>
        <v>0.075</v>
      </c>
    </row>
    <row r="5" spans="1:18">
      <c r="A5" s="20">
        <v>7</v>
      </c>
      <c r="B5" s="62" t="s">
        <v>109</v>
      </c>
      <c r="C5" s="118" t="s">
        <v>110</v>
      </c>
      <c r="D5" s="20">
        <v>2025</v>
      </c>
      <c r="E5" s="20" t="s">
        <v>20</v>
      </c>
      <c r="F5" s="20" t="s">
        <v>104</v>
      </c>
      <c r="G5" s="41">
        <v>87</v>
      </c>
      <c r="H5" s="41">
        <v>88.5</v>
      </c>
      <c r="I5" s="41">
        <v>70</v>
      </c>
      <c r="J5" s="41">
        <v>67</v>
      </c>
      <c r="K5" s="41">
        <f t="shared" si="0"/>
        <v>85.35</v>
      </c>
      <c r="L5" s="41">
        <v>3.85</v>
      </c>
      <c r="M5" s="41">
        <v>0</v>
      </c>
      <c r="N5" s="41">
        <v>40</v>
      </c>
      <c r="O5" s="41">
        <f t="shared" si="1"/>
        <v>2</v>
      </c>
      <c r="P5" s="43">
        <f t="shared" si="2"/>
        <v>0.05</v>
      </c>
      <c r="Q5" s="41">
        <f t="shared" si="3"/>
        <v>4</v>
      </c>
      <c r="R5" s="44">
        <f t="shared" si="4"/>
        <v>0.1</v>
      </c>
    </row>
    <row r="6" spans="1:18">
      <c r="A6" s="20">
        <v>21</v>
      </c>
      <c r="B6" s="62" t="s">
        <v>111</v>
      </c>
      <c r="C6" s="118" t="s">
        <v>112</v>
      </c>
      <c r="D6" s="20">
        <v>2025</v>
      </c>
      <c r="E6" s="20" t="s">
        <v>20</v>
      </c>
      <c r="F6" s="20" t="s">
        <v>104</v>
      </c>
      <c r="G6" s="41">
        <v>88</v>
      </c>
      <c r="H6" s="41">
        <v>87.5</v>
      </c>
      <c r="I6" s="41">
        <v>71</v>
      </c>
      <c r="J6" s="41">
        <v>71</v>
      </c>
      <c r="K6" s="41">
        <f t="shared" si="0"/>
        <v>85.1</v>
      </c>
      <c r="L6" s="41">
        <v>3.75</v>
      </c>
      <c r="M6" s="41">
        <v>0</v>
      </c>
      <c r="N6" s="41">
        <v>40</v>
      </c>
      <c r="O6" s="41">
        <f t="shared" si="1"/>
        <v>6</v>
      </c>
      <c r="P6" s="43">
        <f t="shared" si="2"/>
        <v>0.15</v>
      </c>
      <c r="Q6" s="41">
        <f t="shared" si="3"/>
        <v>5</v>
      </c>
      <c r="R6" s="44">
        <f t="shared" si="4"/>
        <v>0.125</v>
      </c>
    </row>
    <row r="7" spans="1:18">
      <c r="A7" s="20">
        <v>1</v>
      </c>
      <c r="B7" s="62" t="s">
        <v>113</v>
      </c>
      <c r="C7" s="118" t="s">
        <v>114</v>
      </c>
      <c r="D7" s="20">
        <v>2025</v>
      </c>
      <c r="E7" s="20" t="s">
        <v>20</v>
      </c>
      <c r="F7" s="20" t="s">
        <v>104</v>
      </c>
      <c r="G7" s="41">
        <v>91</v>
      </c>
      <c r="H7" s="41">
        <v>84.7</v>
      </c>
      <c r="I7" s="41">
        <v>85</v>
      </c>
      <c r="J7" s="41">
        <v>71</v>
      </c>
      <c r="K7" s="41">
        <f t="shared" si="0"/>
        <v>84.99</v>
      </c>
      <c r="L7" s="41">
        <v>3.47</v>
      </c>
      <c r="M7" s="41">
        <v>0</v>
      </c>
      <c r="N7" s="41">
        <v>40</v>
      </c>
      <c r="O7" s="41">
        <f t="shared" si="1"/>
        <v>23</v>
      </c>
      <c r="P7" s="43">
        <f t="shared" si="2"/>
        <v>0.575</v>
      </c>
      <c r="Q7" s="41">
        <f t="shared" si="3"/>
        <v>6</v>
      </c>
      <c r="R7" s="44">
        <f t="shared" si="4"/>
        <v>0.15</v>
      </c>
    </row>
    <row r="8" spans="1:18">
      <c r="A8" s="20">
        <v>36</v>
      </c>
      <c r="B8" s="62" t="s">
        <v>115</v>
      </c>
      <c r="C8" s="118" t="s">
        <v>116</v>
      </c>
      <c r="D8" s="20">
        <v>2025</v>
      </c>
      <c r="E8" s="20" t="s">
        <v>20</v>
      </c>
      <c r="F8" s="20" t="s">
        <v>104</v>
      </c>
      <c r="G8" s="41">
        <v>88</v>
      </c>
      <c r="H8" s="41">
        <v>86.9</v>
      </c>
      <c r="I8" s="41">
        <v>70</v>
      </c>
      <c r="J8" s="41">
        <v>66.5</v>
      </c>
      <c r="K8" s="41">
        <f t="shared" si="0"/>
        <v>84.355</v>
      </c>
      <c r="L8" s="41">
        <v>3.69</v>
      </c>
      <c r="M8" s="41">
        <v>0</v>
      </c>
      <c r="N8" s="41">
        <v>40</v>
      </c>
      <c r="O8" s="41">
        <f t="shared" si="1"/>
        <v>11</v>
      </c>
      <c r="P8" s="43">
        <f t="shared" si="2"/>
        <v>0.275</v>
      </c>
      <c r="Q8" s="41">
        <f t="shared" si="3"/>
        <v>7</v>
      </c>
      <c r="R8" s="44">
        <f t="shared" si="4"/>
        <v>0.175</v>
      </c>
    </row>
    <row r="9" spans="1:18">
      <c r="A9" s="20">
        <v>27</v>
      </c>
      <c r="B9" s="62" t="s">
        <v>117</v>
      </c>
      <c r="C9" s="118" t="s">
        <v>118</v>
      </c>
      <c r="D9" s="20">
        <v>2025</v>
      </c>
      <c r="E9" s="20" t="s">
        <v>20</v>
      </c>
      <c r="F9" s="20" t="s">
        <v>104</v>
      </c>
      <c r="G9" s="41">
        <v>84</v>
      </c>
      <c r="H9" s="41">
        <v>87.9</v>
      </c>
      <c r="I9" s="41">
        <v>70</v>
      </c>
      <c r="J9" s="41">
        <v>63</v>
      </c>
      <c r="K9" s="41">
        <f t="shared" si="0"/>
        <v>84.28</v>
      </c>
      <c r="L9" s="41">
        <v>3.79</v>
      </c>
      <c r="M9" s="41">
        <v>0</v>
      </c>
      <c r="N9" s="41">
        <v>40</v>
      </c>
      <c r="O9" s="41">
        <f t="shared" si="1"/>
        <v>5</v>
      </c>
      <c r="P9" s="43">
        <f t="shared" si="2"/>
        <v>0.125</v>
      </c>
      <c r="Q9" s="41">
        <f t="shared" si="3"/>
        <v>8</v>
      </c>
      <c r="R9" s="44">
        <f t="shared" si="4"/>
        <v>0.2</v>
      </c>
    </row>
    <row r="10" spans="1:18">
      <c r="A10" s="20">
        <v>28</v>
      </c>
      <c r="B10" s="62" t="s">
        <v>119</v>
      </c>
      <c r="C10" s="118" t="s">
        <v>120</v>
      </c>
      <c r="D10" s="20">
        <v>2025</v>
      </c>
      <c r="E10" s="20" t="s">
        <v>20</v>
      </c>
      <c r="F10" s="20" t="s">
        <v>104</v>
      </c>
      <c r="G10" s="41">
        <v>89.5</v>
      </c>
      <c r="H10" s="41">
        <v>85.8</v>
      </c>
      <c r="I10" s="41">
        <v>74</v>
      </c>
      <c r="J10" s="41">
        <v>66.5</v>
      </c>
      <c r="K10" s="41">
        <f t="shared" si="0"/>
        <v>84.21</v>
      </c>
      <c r="L10" s="41">
        <v>3.58</v>
      </c>
      <c r="M10" s="41">
        <v>0</v>
      </c>
      <c r="N10" s="41">
        <v>40</v>
      </c>
      <c r="O10" s="41">
        <f t="shared" si="1"/>
        <v>17</v>
      </c>
      <c r="P10" s="43">
        <f t="shared" si="2"/>
        <v>0.425</v>
      </c>
      <c r="Q10" s="41">
        <f t="shared" si="3"/>
        <v>9</v>
      </c>
      <c r="R10" s="44">
        <f t="shared" si="4"/>
        <v>0.225</v>
      </c>
    </row>
    <row r="11" spans="1:18">
      <c r="A11" s="20">
        <v>18</v>
      </c>
      <c r="B11" s="62" t="s">
        <v>121</v>
      </c>
      <c r="C11" s="118" t="s">
        <v>122</v>
      </c>
      <c r="D11" s="20">
        <v>2025</v>
      </c>
      <c r="E11" s="20" t="s">
        <v>20</v>
      </c>
      <c r="F11" s="20" t="s">
        <v>104</v>
      </c>
      <c r="G11" s="41">
        <v>85</v>
      </c>
      <c r="H11" s="41">
        <v>87.3</v>
      </c>
      <c r="I11" s="41">
        <v>70</v>
      </c>
      <c r="J11" s="41">
        <v>65</v>
      </c>
      <c r="K11" s="41">
        <f t="shared" si="0"/>
        <v>84.11</v>
      </c>
      <c r="L11" s="41">
        <v>3.73</v>
      </c>
      <c r="M11" s="41">
        <v>0</v>
      </c>
      <c r="N11" s="41">
        <v>40</v>
      </c>
      <c r="O11" s="41">
        <f t="shared" si="1"/>
        <v>8</v>
      </c>
      <c r="P11" s="43">
        <f t="shared" si="2"/>
        <v>0.2</v>
      </c>
      <c r="Q11" s="41">
        <f t="shared" si="3"/>
        <v>10</v>
      </c>
      <c r="R11" s="44">
        <f t="shared" si="4"/>
        <v>0.25</v>
      </c>
    </row>
    <row r="12" spans="1:18">
      <c r="A12" s="20">
        <v>37</v>
      </c>
      <c r="B12" s="62" t="s">
        <v>123</v>
      </c>
      <c r="C12" s="118" t="s">
        <v>124</v>
      </c>
      <c r="D12" s="20">
        <v>2025</v>
      </c>
      <c r="E12" s="20" t="s">
        <v>20</v>
      </c>
      <c r="F12" s="20" t="s">
        <v>104</v>
      </c>
      <c r="G12" s="41">
        <v>85</v>
      </c>
      <c r="H12" s="41">
        <v>87.1</v>
      </c>
      <c r="I12" s="41">
        <v>70</v>
      </c>
      <c r="J12" s="41">
        <v>63.5</v>
      </c>
      <c r="K12" s="41">
        <f t="shared" si="0"/>
        <v>83.895</v>
      </c>
      <c r="L12" s="41">
        <v>3.71</v>
      </c>
      <c r="M12" s="41">
        <v>0</v>
      </c>
      <c r="N12" s="41">
        <v>40</v>
      </c>
      <c r="O12" s="41">
        <f t="shared" si="1"/>
        <v>9</v>
      </c>
      <c r="P12" s="43">
        <f t="shared" si="2"/>
        <v>0.225</v>
      </c>
      <c r="Q12" s="41">
        <f t="shared" si="3"/>
        <v>11</v>
      </c>
      <c r="R12" s="44">
        <f t="shared" si="4"/>
        <v>0.275</v>
      </c>
    </row>
    <row r="13" spans="1:18">
      <c r="A13" s="20">
        <v>17</v>
      </c>
      <c r="B13" s="62" t="s">
        <v>125</v>
      </c>
      <c r="C13" s="118" t="s">
        <v>126</v>
      </c>
      <c r="D13" s="20">
        <v>2025</v>
      </c>
      <c r="E13" s="20" t="s">
        <v>20</v>
      </c>
      <c r="F13" s="20" t="s">
        <v>104</v>
      </c>
      <c r="G13" s="41">
        <v>85</v>
      </c>
      <c r="H13" s="41">
        <v>87</v>
      </c>
      <c r="I13" s="41">
        <v>70.5</v>
      </c>
      <c r="J13" s="41">
        <v>63</v>
      </c>
      <c r="K13" s="41">
        <f t="shared" si="0"/>
        <v>83.85</v>
      </c>
      <c r="L13" s="41">
        <v>3.7</v>
      </c>
      <c r="M13" s="41">
        <v>0</v>
      </c>
      <c r="N13" s="41">
        <v>40</v>
      </c>
      <c r="O13" s="41">
        <f t="shared" si="1"/>
        <v>10</v>
      </c>
      <c r="P13" s="43">
        <f t="shared" si="2"/>
        <v>0.25</v>
      </c>
      <c r="Q13" s="41">
        <f t="shared" si="3"/>
        <v>12</v>
      </c>
      <c r="R13" s="44">
        <f t="shared" si="4"/>
        <v>0.3</v>
      </c>
    </row>
    <row r="14" spans="1:18">
      <c r="A14" s="20">
        <v>39</v>
      </c>
      <c r="B14" s="62" t="s">
        <v>127</v>
      </c>
      <c r="C14" s="118" t="s">
        <v>128</v>
      </c>
      <c r="D14" s="20">
        <v>2025</v>
      </c>
      <c r="E14" s="20" t="s">
        <v>20</v>
      </c>
      <c r="F14" s="20" t="s">
        <v>104</v>
      </c>
      <c r="G14" s="41">
        <v>81.5</v>
      </c>
      <c r="H14" s="119">
        <v>88</v>
      </c>
      <c r="I14" s="41">
        <v>70</v>
      </c>
      <c r="J14" s="41">
        <v>60</v>
      </c>
      <c r="K14" s="41">
        <f t="shared" si="0"/>
        <v>83.825</v>
      </c>
      <c r="L14" s="41">
        <v>3.8</v>
      </c>
      <c r="M14" s="41">
        <v>0</v>
      </c>
      <c r="N14" s="41">
        <v>40</v>
      </c>
      <c r="O14" s="41">
        <f t="shared" si="1"/>
        <v>4</v>
      </c>
      <c r="P14" s="43">
        <f t="shared" si="2"/>
        <v>0.1</v>
      </c>
      <c r="Q14" s="41">
        <f t="shared" si="3"/>
        <v>13</v>
      </c>
      <c r="R14" s="44">
        <f t="shared" si="4"/>
        <v>0.325</v>
      </c>
    </row>
    <row r="15" spans="1:18">
      <c r="A15" s="20">
        <v>10</v>
      </c>
      <c r="B15" s="62" t="s">
        <v>129</v>
      </c>
      <c r="C15" s="118" t="s">
        <v>130</v>
      </c>
      <c r="D15" s="20">
        <v>2025</v>
      </c>
      <c r="E15" s="20" t="s">
        <v>20</v>
      </c>
      <c r="F15" s="20" t="s">
        <v>104</v>
      </c>
      <c r="G15" s="41">
        <v>95</v>
      </c>
      <c r="H15" s="41">
        <v>83.8</v>
      </c>
      <c r="I15" s="41">
        <v>73</v>
      </c>
      <c r="J15" s="41">
        <v>67.8</v>
      </c>
      <c r="K15" s="41">
        <f t="shared" si="0"/>
        <v>83.6</v>
      </c>
      <c r="L15" s="41">
        <v>3.38</v>
      </c>
      <c r="M15" s="41">
        <v>0</v>
      </c>
      <c r="N15" s="41">
        <v>40</v>
      </c>
      <c r="O15" s="41">
        <f t="shared" si="1"/>
        <v>29</v>
      </c>
      <c r="P15" s="43">
        <f t="shared" si="2"/>
        <v>0.725</v>
      </c>
      <c r="Q15" s="41">
        <f t="shared" si="3"/>
        <v>14</v>
      </c>
      <c r="R15" s="44">
        <f t="shared" si="4"/>
        <v>0.35</v>
      </c>
    </row>
    <row r="16" spans="1:18">
      <c r="A16" s="20">
        <v>25</v>
      </c>
      <c r="B16" s="62" t="s">
        <v>131</v>
      </c>
      <c r="C16" s="118" t="s">
        <v>132</v>
      </c>
      <c r="D16" s="20">
        <v>2025</v>
      </c>
      <c r="E16" s="20" t="s">
        <v>20</v>
      </c>
      <c r="F16" s="20" t="s">
        <v>104</v>
      </c>
      <c r="G16" s="41">
        <v>85</v>
      </c>
      <c r="H16" s="41">
        <v>86.7</v>
      </c>
      <c r="I16" s="41">
        <v>70</v>
      </c>
      <c r="J16" s="41">
        <v>61</v>
      </c>
      <c r="K16" s="41">
        <f t="shared" si="0"/>
        <v>83.49</v>
      </c>
      <c r="L16" s="41">
        <v>3.67</v>
      </c>
      <c r="M16" s="41">
        <v>0</v>
      </c>
      <c r="N16" s="41">
        <v>40</v>
      </c>
      <c r="O16" s="41">
        <f t="shared" si="1"/>
        <v>12</v>
      </c>
      <c r="P16" s="43">
        <f t="shared" si="2"/>
        <v>0.3</v>
      </c>
      <c r="Q16" s="41">
        <f t="shared" si="3"/>
        <v>15</v>
      </c>
      <c r="R16" s="44">
        <f t="shared" si="4"/>
        <v>0.375</v>
      </c>
    </row>
    <row r="17" spans="1:18">
      <c r="A17" s="20">
        <v>3</v>
      </c>
      <c r="B17" s="62" t="s">
        <v>133</v>
      </c>
      <c r="C17" s="118" t="s">
        <v>134</v>
      </c>
      <c r="D17" s="20">
        <v>2025</v>
      </c>
      <c r="E17" s="20" t="s">
        <v>20</v>
      </c>
      <c r="F17" s="20" t="s">
        <v>104</v>
      </c>
      <c r="G17" s="41">
        <v>90</v>
      </c>
      <c r="H17" s="41">
        <v>84.1</v>
      </c>
      <c r="I17" s="41">
        <v>75.5</v>
      </c>
      <c r="J17" s="41">
        <v>65</v>
      </c>
      <c r="K17" s="41">
        <f t="shared" si="0"/>
        <v>83.17</v>
      </c>
      <c r="L17" s="41">
        <v>3.41</v>
      </c>
      <c r="M17" s="41">
        <v>0</v>
      </c>
      <c r="N17" s="41">
        <v>40</v>
      </c>
      <c r="O17" s="41">
        <f t="shared" si="1"/>
        <v>28</v>
      </c>
      <c r="P17" s="43">
        <f t="shared" si="2"/>
        <v>0.7</v>
      </c>
      <c r="Q17" s="41">
        <f t="shared" si="3"/>
        <v>16</v>
      </c>
      <c r="R17" s="44">
        <f t="shared" si="4"/>
        <v>0.4</v>
      </c>
    </row>
    <row r="18" spans="1:18">
      <c r="A18" s="20">
        <v>38</v>
      </c>
      <c r="B18" s="62" t="s">
        <v>135</v>
      </c>
      <c r="C18" s="118" t="s">
        <v>136</v>
      </c>
      <c r="D18" s="20">
        <v>2025</v>
      </c>
      <c r="E18" s="20" t="s">
        <v>20</v>
      </c>
      <c r="F18" s="20" t="s">
        <v>104</v>
      </c>
      <c r="G18" s="41">
        <v>84</v>
      </c>
      <c r="H18" s="41">
        <v>86.3</v>
      </c>
      <c r="I18" s="41">
        <v>70</v>
      </c>
      <c r="J18" s="41">
        <v>61.5</v>
      </c>
      <c r="K18" s="41">
        <f t="shared" si="0"/>
        <v>83.085</v>
      </c>
      <c r="L18" s="41">
        <v>3.63</v>
      </c>
      <c r="M18" s="41">
        <v>0</v>
      </c>
      <c r="N18" s="41">
        <v>40</v>
      </c>
      <c r="O18" s="41">
        <f t="shared" si="1"/>
        <v>14</v>
      </c>
      <c r="P18" s="43">
        <f t="shared" si="2"/>
        <v>0.35</v>
      </c>
      <c r="Q18" s="41">
        <f t="shared" si="3"/>
        <v>17</v>
      </c>
      <c r="R18" s="44">
        <f t="shared" si="4"/>
        <v>0.425</v>
      </c>
    </row>
    <row r="19" spans="1:18">
      <c r="A19" s="20">
        <v>24</v>
      </c>
      <c r="B19" s="62" t="s">
        <v>137</v>
      </c>
      <c r="C19" s="118" t="s">
        <v>138</v>
      </c>
      <c r="D19" s="20">
        <v>2025</v>
      </c>
      <c r="E19" s="20" t="s">
        <v>20</v>
      </c>
      <c r="F19" s="20" t="s">
        <v>104</v>
      </c>
      <c r="G19" s="41">
        <v>81</v>
      </c>
      <c r="H19" s="41">
        <v>86.7</v>
      </c>
      <c r="I19" s="41">
        <v>70</v>
      </c>
      <c r="J19" s="41">
        <v>60.5</v>
      </c>
      <c r="K19" s="41">
        <f t="shared" si="0"/>
        <v>82.865</v>
      </c>
      <c r="L19" s="41">
        <v>3.67</v>
      </c>
      <c r="M19" s="41">
        <v>0</v>
      </c>
      <c r="N19" s="41">
        <v>40</v>
      </c>
      <c r="O19" s="41">
        <f t="shared" si="1"/>
        <v>12</v>
      </c>
      <c r="P19" s="43">
        <f t="shared" si="2"/>
        <v>0.3</v>
      </c>
      <c r="Q19" s="41">
        <f t="shared" si="3"/>
        <v>18</v>
      </c>
      <c r="R19" s="44">
        <f t="shared" si="4"/>
        <v>0.45</v>
      </c>
    </row>
    <row r="20" spans="1:18">
      <c r="A20" s="20">
        <v>30</v>
      </c>
      <c r="B20" s="62" t="s">
        <v>139</v>
      </c>
      <c r="C20" s="118" t="s">
        <v>140</v>
      </c>
      <c r="D20" s="20">
        <v>2025</v>
      </c>
      <c r="E20" s="20" t="s">
        <v>20</v>
      </c>
      <c r="F20" s="20" t="s">
        <v>104</v>
      </c>
      <c r="G20" s="41">
        <v>84</v>
      </c>
      <c r="H20" s="41">
        <v>85.9</v>
      </c>
      <c r="I20" s="41">
        <v>70</v>
      </c>
      <c r="J20" s="41">
        <v>62.5</v>
      </c>
      <c r="K20" s="41">
        <f t="shared" si="0"/>
        <v>82.855</v>
      </c>
      <c r="L20" s="41">
        <v>3.59</v>
      </c>
      <c r="M20" s="41">
        <v>0</v>
      </c>
      <c r="N20" s="41">
        <v>40</v>
      </c>
      <c r="O20" s="41">
        <f t="shared" si="1"/>
        <v>16</v>
      </c>
      <c r="P20" s="43">
        <f t="shared" si="2"/>
        <v>0.4</v>
      </c>
      <c r="Q20" s="41">
        <f t="shared" si="3"/>
        <v>19</v>
      </c>
      <c r="R20" s="44">
        <f t="shared" si="4"/>
        <v>0.475</v>
      </c>
    </row>
    <row r="21" spans="1:18">
      <c r="A21" s="20">
        <v>5</v>
      </c>
      <c r="B21" s="62" t="s">
        <v>141</v>
      </c>
      <c r="C21" s="118" t="s">
        <v>142</v>
      </c>
      <c r="D21" s="20">
        <v>2025</v>
      </c>
      <c r="E21" s="20" t="s">
        <v>20</v>
      </c>
      <c r="F21" s="20" t="s">
        <v>104</v>
      </c>
      <c r="G21" s="41">
        <v>82</v>
      </c>
      <c r="H21" s="41">
        <v>86.2</v>
      </c>
      <c r="I21" s="41">
        <v>70</v>
      </c>
      <c r="J21" s="41">
        <v>60.5</v>
      </c>
      <c r="K21" s="41">
        <f t="shared" si="0"/>
        <v>82.665</v>
      </c>
      <c r="L21" s="41">
        <v>3.62</v>
      </c>
      <c r="M21" s="41">
        <v>0</v>
      </c>
      <c r="N21" s="41">
        <v>40</v>
      </c>
      <c r="O21" s="41">
        <f t="shared" si="1"/>
        <v>15</v>
      </c>
      <c r="P21" s="43">
        <f t="shared" si="2"/>
        <v>0.375</v>
      </c>
      <c r="Q21" s="41">
        <f t="shared" si="3"/>
        <v>20</v>
      </c>
      <c r="R21" s="44">
        <f t="shared" si="4"/>
        <v>0.5</v>
      </c>
    </row>
    <row r="22" spans="1:18">
      <c r="A22" s="20">
        <v>16</v>
      </c>
      <c r="B22" s="62" t="s">
        <v>143</v>
      </c>
      <c r="C22" s="118" t="s">
        <v>144</v>
      </c>
      <c r="D22" s="20">
        <v>2025</v>
      </c>
      <c r="E22" s="20" t="s">
        <v>20</v>
      </c>
      <c r="F22" s="20" t="s">
        <v>104</v>
      </c>
      <c r="G22" s="41">
        <v>87</v>
      </c>
      <c r="H22" s="41">
        <v>84.8</v>
      </c>
      <c r="I22" s="41">
        <v>70</v>
      </c>
      <c r="J22" s="41">
        <v>63.5</v>
      </c>
      <c r="K22" s="41">
        <f t="shared" si="0"/>
        <v>82.585</v>
      </c>
      <c r="L22" s="41">
        <v>3.48</v>
      </c>
      <c r="M22" s="41">
        <v>0</v>
      </c>
      <c r="N22" s="41">
        <v>40</v>
      </c>
      <c r="O22" s="41">
        <f t="shared" si="1"/>
        <v>22</v>
      </c>
      <c r="P22" s="43">
        <f t="shared" si="2"/>
        <v>0.55</v>
      </c>
      <c r="Q22" s="41">
        <f t="shared" si="3"/>
        <v>21</v>
      </c>
      <c r="R22" s="44">
        <f t="shared" si="4"/>
        <v>0.525</v>
      </c>
    </row>
    <row r="23" spans="1:18">
      <c r="A23" s="20">
        <v>6</v>
      </c>
      <c r="B23" s="62" t="s">
        <v>145</v>
      </c>
      <c r="C23" s="118" t="s">
        <v>146</v>
      </c>
      <c r="D23" s="20">
        <v>2025</v>
      </c>
      <c r="E23" s="20" t="s">
        <v>20</v>
      </c>
      <c r="F23" s="20" t="s">
        <v>104</v>
      </c>
      <c r="G23" s="41">
        <v>82</v>
      </c>
      <c r="H23" s="41">
        <v>84.5</v>
      </c>
      <c r="I23" s="41">
        <v>70</v>
      </c>
      <c r="J23" s="41">
        <v>82.5</v>
      </c>
      <c r="K23" s="41">
        <f t="shared" si="0"/>
        <v>82.575</v>
      </c>
      <c r="L23" s="41">
        <v>3.45</v>
      </c>
      <c r="M23" s="41">
        <v>0</v>
      </c>
      <c r="N23" s="41">
        <v>40</v>
      </c>
      <c r="O23" s="41">
        <f t="shared" si="1"/>
        <v>26</v>
      </c>
      <c r="P23" s="43">
        <f t="shared" si="2"/>
        <v>0.65</v>
      </c>
      <c r="Q23" s="41">
        <f t="shared" si="3"/>
        <v>22</v>
      </c>
      <c r="R23" s="44">
        <f t="shared" si="4"/>
        <v>0.55</v>
      </c>
    </row>
    <row r="24" spans="1:18">
      <c r="A24" s="20">
        <v>2</v>
      </c>
      <c r="B24" s="62" t="s">
        <v>147</v>
      </c>
      <c r="C24" s="118" t="s">
        <v>148</v>
      </c>
      <c r="D24" s="20">
        <v>2025</v>
      </c>
      <c r="E24" s="20" t="s">
        <v>20</v>
      </c>
      <c r="F24" s="20" t="s">
        <v>104</v>
      </c>
      <c r="G24" s="41">
        <v>85.5</v>
      </c>
      <c r="H24" s="41">
        <v>84.9</v>
      </c>
      <c r="I24" s="41">
        <v>71</v>
      </c>
      <c r="J24" s="41">
        <v>61.5</v>
      </c>
      <c r="K24" s="41">
        <f t="shared" si="0"/>
        <v>82.43</v>
      </c>
      <c r="L24" s="41">
        <v>3.49</v>
      </c>
      <c r="M24" s="41">
        <v>0</v>
      </c>
      <c r="N24" s="41">
        <v>40</v>
      </c>
      <c r="O24" s="41">
        <f t="shared" si="1"/>
        <v>19</v>
      </c>
      <c r="P24" s="43">
        <f t="shared" si="2"/>
        <v>0.475</v>
      </c>
      <c r="Q24" s="41">
        <f t="shared" si="3"/>
        <v>23</v>
      </c>
      <c r="R24" s="44">
        <f t="shared" si="4"/>
        <v>0.575</v>
      </c>
    </row>
    <row r="25" spans="1:18">
      <c r="A25" s="20">
        <v>26</v>
      </c>
      <c r="B25" s="62" t="s">
        <v>149</v>
      </c>
      <c r="C25" s="118" t="s">
        <v>150</v>
      </c>
      <c r="D25" s="20">
        <v>2025</v>
      </c>
      <c r="E25" s="20" t="s">
        <v>20</v>
      </c>
      <c r="F25" s="20" t="s">
        <v>104</v>
      </c>
      <c r="G25" s="41">
        <v>84</v>
      </c>
      <c r="H25" s="41">
        <v>84.9</v>
      </c>
      <c r="I25" s="41">
        <v>70</v>
      </c>
      <c r="J25" s="41">
        <v>61</v>
      </c>
      <c r="K25" s="41">
        <f t="shared" si="0"/>
        <v>82.08</v>
      </c>
      <c r="L25" s="41">
        <v>3.49</v>
      </c>
      <c r="M25" s="41">
        <v>0</v>
      </c>
      <c r="N25" s="41">
        <v>40</v>
      </c>
      <c r="O25" s="41">
        <f t="shared" si="1"/>
        <v>19</v>
      </c>
      <c r="P25" s="43">
        <f t="shared" si="2"/>
        <v>0.475</v>
      </c>
      <c r="Q25" s="41">
        <f t="shared" si="3"/>
        <v>24</v>
      </c>
      <c r="R25" s="44">
        <f t="shared" si="4"/>
        <v>0.6</v>
      </c>
    </row>
    <row r="26" spans="1:18">
      <c r="A26" s="20">
        <v>9</v>
      </c>
      <c r="B26" s="62" t="s">
        <v>151</v>
      </c>
      <c r="C26" s="118" t="s">
        <v>152</v>
      </c>
      <c r="D26" s="20">
        <v>2025</v>
      </c>
      <c r="E26" s="20" t="s">
        <v>20</v>
      </c>
      <c r="F26" s="20" t="s">
        <v>104</v>
      </c>
      <c r="G26" s="41">
        <v>82</v>
      </c>
      <c r="H26" s="41">
        <v>85.2</v>
      </c>
      <c r="I26" s="41">
        <v>70</v>
      </c>
      <c r="J26" s="41">
        <v>60.5</v>
      </c>
      <c r="K26" s="41">
        <f t="shared" si="0"/>
        <v>81.965</v>
      </c>
      <c r="L26" s="41">
        <v>3.52</v>
      </c>
      <c r="M26" s="41">
        <v>0</v>
      </c>
      <c r="N26" s="41">
        <v>40</v>
      </c>
      <c r="O26" s="41">
        <f t="shared" si="1"/>
        <v>18</v>
      </c>
      <c r="P26" s="43">
        <f t="shared" si="2"/>
        <v>0.45</v>
      </c>
      <c r="Q26" s="41">
        <f t="shared" si="3"/>
        <v>25</v>
      </c>
      <c r="R26" s="44">
        <f t="shared" si="4"/>
        <v>0.625</v>
      </c>
    </row>
    <row r="27" spans="1:18">
      <c r="A27" s="20">
        <v>8</v>
      </c>
      <c r="B27" s="62" t="s">
        <v>153</v>
      </c>
      <c r="C27" s="118" t="s">
        <v>154</v>
      </c>
      <c r="D27" s="20">
        <v>2025</v>
      </c>
      <c r="E27" s="20" t="s">
        <v>20</v>
      </c>
      <c r="F27" s="20" t="s">
        <v>104</v>
      </c>
      <c r="G27" s="41">
        <v>81.5</v>
      </c>
      <c r="H27" s="41">
        <v>84.9</v>
      </c>
      <c r="I27" s="41">
        <v>70</v>
      </c>
      <c r="J27" s="41">
        <v>62</v>
      </c>
      <c r="K27" s="41">
        <f t="shared" si="0"/>
        <v>81.755</v>
      </c>
      <c r="L27" s="41">
        <v>3.49</v>
      </c>
      <c r="M27" s="41">
        <v>0</v>
      </c>
      <c r="N27" s="41">
        <v>40</v>
      </c>
      <c r="O27" s="41">
        <f t="shared" si="1"/>
        <v>19</v>
      </c>
      <c r="P27" s="43">
        <f t="shared" si="2"/>
        <v>0.475</v>
      </c>
      <c r="Q27" s="41">
        <f t="shared" si="3"/>
        <v>26</v>
      </c>
      <c r="R27" s="44">
        <f t="shared" si="4"/>
        <v>0.65</v>
      </c>
    </row>
    <row r="28" spans="1:18">
      <c r="A28" s="20">
        <v>13</v>
      </c>
      <c r="B28" s="62" t="s">
        <v>155</v>
      </c>
      <c r="C28" s="118" t="s">
        <v>156</v>
      </c>
      <c r="D28" s="20">
        <v>2025</v>
      </c>
      <c r="E28" s="20" t="s">
        <v>20</v>
      </c>
      <c r="F28" s="20" t="s">
        <v>104</v>
      </c>
      <c r="G28" s="41">
        <v>82</v>
      </c>
      <c r="H28" s="41">
        <v>84.7</v>
      </c>
      <c r="I28" s="41">
        <v>70</v>
      </c>
      <c r="J28" s="120">
        <v>62.5</v>
      </c>
      <c r="K28" s="41">
        <f t="shared" si="0"/>
        <v>81.715</v>
      </c>
      <c r="L28" s="41">
        <v>3.47</v>
      </c>
      <c r="M28" s="41">
        <v>0</v>
      </c>
      <c r="N28" s="41">
        <v>40</v>
      </c>
      <c r="O28" s="41">
        <f t="shared" si="1"/>
        <v>23</v>
      </c>
      <c r="P28" s="43">
        <f t="shared" si="2"/>
        <v>0.575</v>
      </c>
      <c r="Q28" s="41">
        <f t="shared" si="3"/>
        <v>27</v>
      </c>
      <c r="R28" s="44">
        <f t="shared" si="4"/>
        <v>0.675</v>
      </c>
    </row>
    <row r="29" spans="1:18">
      <c r="A29" s="20">
        <v>4</v>
      </c>
      <c r="B29" s="62" t="s">
        <v>157</v>
      </c>
      <c r="C29" s="118" t="s">
        <v>158</v>
      </c>
      <c r="D29" s="20">
        <v>2025</v>
      </c>
      <c r="E29" s="20" t="s">
        <v>20</v>
      </c>
      <c r="F29" s="20" t="s">
        <v>104</v>
      </c>
      <c r="G29" s="41">
        <v>82</v>
      </c>
      <c r="H29" s="41">
        <v>84.6</v>
      </c>
      <c r="I29" s="41">
        <v>70</v>
      </c>
      <c r="J29" s="41">
        <v>62</v>
      </c>
      <c r="K29" s="41">
        <f t="shared" si="0"/>
        <v>81.62</v>
      </c>
      <c r="L29" s="41">
        <v>3.46</v>
      </c>
      <c r="M29" s="41">
        <v>0</v>
      </c>
      <c r="N29" s="41">
        <v>40</v>
      </c>
      <c r="O29" s="41">
        <f t="shared" si="1"/>
        <v>25</v>
      </c>
      <c r="P29" s="43">
        <f t="shared" si="2"/>
        <v>0.625</v>
      </c>
      <c r="Q29" s="41">
        <f t="shared" si="3"/>
        <v>28</v>
      </c>
      <c r="R29" s="44">
        <f t="shared" si="4"/>
        <v>0.7</v>
      </c>
    </row>
    <row r="30" spans="1:18">
      <c r="A30" s="20">
        <v>33</v>
      </c>
      <c r="B30" s="62" t="s">
        <v>159</v>
      </c>
      <c r="C30" s="118" t="s">
        <v>160</v>
      </c>
      <c r="D30" s="20">
        <v>2025</v>
      </c>
      <c r="E30" s="20" t="s">
        <v>20</v>
      </c>
      <c r="F30" s="20" t="s">
        <v>104</v>
      </c>
      <c r="G30" s="41">
        <v>86</v>
      </c>
      <c r="H30" s="41">
        <v>83.4</v>
      </c>
      <c r="I30" s="41">
        <v>70</v>
      </c>
      <c r="J30" s="41">
        <v>65.5</v>
      </c>
      <c r="K30" s="41">
        <f t="shared" si="0"/>
        <v>81.555</v>
      </c>
      <c r="L30" s="41">
        <v>3.34</v>
      </c>
      <c r="M30" s="41">
        <v>0</v>
      </c>
      <c r="N30" s="41">
        <v>40</v>
      </c>
      <c r="O30" s="41">
        <f t="shared" si="1"/>
        <v>31</v>
      </c>
      <c r="P30" s="43">
        <f t="shared" si="2"/>
        <v>0.775</v>
      </c>
      <c r="Q30" s="41">
        <f t="shared" si="3"/>
        <v>29</v>
      </c>
      <c r="R30" s="44">
        <f t="shared" si="4"/>
        <v>0.725</v>
      </c>
    </row>
    <row r="31" spans="1:18">
      <c r="A31" s="20">
        <v>35</v>
      </c>
      <c r="B31" s="62" t="s">
        <v>161</v>
      </c>
      <c r="C31" s="118" t="s">
        <v>162</v>
      </c>
      <c r="D31" s="20">
        <v>2025</v>
      </c>
      <c r="E31" s="20" t="s">
        <v>20</v>
      </c>
      <c r="F31" s="20" t="s">
        <v>104</v>
      </c>
      <c r="G31" s="41">
        <v>86.5</v>
      </c>
      <c r="H31" s="41">
        <v>82.9</v>
      </c>
      <c r="I31" s="41">
        <v>71</v>
      </c>
      <c r="J31" s="41">
        <v>65.3</v>
      </c>
      <c r="K31" s="41">
        <f t="shared" si="0"/>
        <v>81.37</v>
      </c>
      <c r="L31" s="41">
        <v>3.29</v>
      </c>
      <c r="M31" s="41">
        <v>0</v>
      </c>
      <c r="N31" s="41">
        <v>40</v>
      </c>
      <c r="O31" s="41">
        <f t="shared" si="1"/>
        <v>32</v>
      </c>
      <c r="P31" s="43">
        <f t="shared" si="2"/>
        <v>0.8</v>
      </c>
      <c r="Q31" s="41">
        <f t="shared" si="3"/>
        <v>30</v>
      </c>
      <c r="R31" s="44">
        <f t="shared" si="4"/>
        <v>0.75</v>
      </c>
    </row>
    <row r="32" spans="1:18">
      <c r="A32" s="20">
        <v>23</v>
      </c>
      <c r="B32" s="62" t="s">
        <v>163</v>
      </c>
      <c r="C32" s="118" t="s">
        <v>164</v>
      </c>
      <c r="D32" s="20">
        <v>2025</v>
      </c>
      <c r="E32" s="20" t="s">
        <v>20</v>
      </c>
      <c r="F32" s="20" t="s">
        <v>104</v>
      </c>
      <c r="G32" s="41">
        <v>82</v>
      </c>
      <c r="H32" s="41">
        <v>84.2</v>
      </c>
      <c r="I32" s="41">
        <v>70</v>
      </c>
      <c r="J32" s="41">
        <v>60.5</v>
      </c>
      <c r="K32" s="41">
        <f t="shared" si="0"/>
        <v>81.265</v>
      </c>
      <c r="L32" s="41">
        <v>3.42</v>
      </c>
      <c r="M32" s="41">
        <v>0</v>
      </c>
      <c r="N32" s="41">
        <v>40</v>
      </c>
      <c r="O32" s="41">
        <f t="shared" si="1"/>
        <v>27</v>
      </c>
      <c r="P32" s="43">
        <f t="shared" si="2"/>
        <v>0.675</v>
      </c>
      <c r="Q32" s="41">
        <f t="shared" si="3"/>
        <v>31</v>
      </c>
      <c r="R32" s="44">
        <f t="shared" si="4"/>
        <v>0.775</v>
      </c>
    </row>
    <row r="33" spans="1:18">
      <c r="A33" s="20">
        <v>15</v>
      </c>
      <c r="B33" s="62" t="s">
        <v>165</v>
      </c>
      <c r="C33" s="118" t="s">
        <v>166</v>
      </c>
      <c r="D33" s="20">
        <v>2025</v>
      </c>
      <c r="E33" s="20" t="s">
        <v>20</v>
      </c>
      <c r="F33" s="20" t="s">
        <v>104</v>
      </c>
      <c r="G33" s="41">
        <v>82</v>
      </c>
      <c r="H33" s="41">
        <v>83.5</v>
      </c>
      <c r="I33" s="41">
        <v>70</v>
      </c>
      <c r="J33" s="41">
        <v>61.5</v>
      </c>
      <c r="K33" s="41">
        <f t="shared" si="0"/>
        <v>80.825</v>
      </c>
      <c r="L33" s="41">
        <v>3.35</v>
      </c>
      <c r="M33" s="41">
        <v>0</v>
      </c>
      <c r="N33" s="41">
        <v>40</v>
      </c>
      <c r="O33" s="41">
        <f t="shared" si="1"/>
        <v>30</v>
      </c>
      <c r="P33" s="43">
        <f t="shared" si="2"/>
        <v>0.75</v>
      </c>
      <c r="Q33" s="41">
        <f t="shared" si="3"/>
        <v>32</v>
      </c>
      <c r="R33" s="44">
        <f t="shared" si="4"/>
        <v>0.8</v>
      </c>
    </row>
    <row r="34" spans="1:18">
      <c r="A34" s="20">
        <v>31</v>
      </c>
      <c r="B34" s="62" t="s">
        <v>167</v>
      </c>
      <c r="C34" s="118" t="s">
        <v>168</v>
      </c>
      <c r="D34" s="20">
        <v>2025</v>
      </c>
      <c r="E34" s="20" t="s">
        <v>20</v>
      </c>
      <c r="F34" s="20" t="s">
        <v>104</v>
      </c>
      <c r="G34" s="41">
        <v>83</v>
      </c>
      <c r="H34" s="41">
        <v>82.8</v>
      </c>
      <c r="I34" s="41">
        <v>73</v>
      </c>
      <c r="J34" s="41">
        <v>60</v>
      </c>
      <c r="K34" s="41">
        <f t="shared" si="0"/>
        <v>80.71</v>
      </c>
      <c r="L34" s="41">
        <v>3.28</v>
      </c>
      <c r="M34" s="41">
        <v>0</v>
      </c>
      <c r="N34" s="41">
        <v>40</v>
      </c>
      <c r="O34" s="41">
        <f t="shared" si="1"/>
        <v>33</v>
      </c>
      <c r="P34" s="43">
        <f t="shared" si="2"/>
        <v>0.825</v>
      </c>
      <c r="Q34" s="41">
        <f t="shared" si="3"/>
        <v>33</v>
      </c>
      <c r="R34" s="44">
        <f t="shared" si="4"/>
        <v>0.825</v>
      </c>
    </row>
    <row r="35" spans="1:18">
      <c r="A35" s="20">
        <v>20</v>
      </c>
      <c r="B35" s="62" t="s">
        <v>169</v>
      </c>
      <c r="C35" s="118" t="s">
        <v>170</v>
      </c>
      <c r="D35" s="20">
        <v>2025</v>
      </c>
      <c r="E35" s="20" t="s">
        <v>20</v>
      </c>
      <c r="F35" s="20" t="s">
        <v>104</v>
      </c>
      <c r="G35" s="41">
        <v>84</v>
      </c>
      <c r="H35" s="41">
        <v>82.8</v>
      </c>
      <c r="I35" s="41">
        <v>70</v>
      </c>
      <c r="J35" s="41">
        <v>62</v>
      </c>
      <c r="K35" s="41">
        <f t="shared" si="0"/>
        <v>80.66</v>
      </c>
      <c r="L35" s="41">
        <v>3.28</v>
      </c>
      <c r="M35" s="41">
        <v>0</v>
      </c>
      <c r="N35" s="41">
        <v>40</v>
      </c>
      <c r="O35" s="41">
        <f t="shared" si="1"/>
        <v>33</v>
      </c>
      <c r="P35" s="43">
        <f t="shared" si="2"/>
        <v>0.825</v>
      </c>
      <c r="Q35" s="41">
        <f t="shared" si="3"/>
        <v>34</v>
      </c>
      <c r="R35" s="44">
        <f t="shared" si="4"/>
        <v>0.85</v>
      </c>
    </row>
    <row r="36" spans="1:18">
      <c r="A36" s="20">
        <v>19</v>
      </c>
      <c r="B36" s="62" t="s">
        <v>171</v>
      </c>
      <c r="C36" s="118" t="s">
        <v>172</v>
      </c>
      <c r="D36" s="20">
        <v>2025</v>
      </c>
      <c r="E36" s="20" t="s">
        <v>20</v>
      </c>
      <c r="F36" s="20" t="s">
        <v>104</v>
      </c>
      <c r="G36" s="41">
        <v>84</v>
      </c>
      <c r="H36" s="41">
        <v>82.4</v>
      </c>
      <c r="I36" s="41">
        <v>70</v>
      </c>
      <c r="J36" s="41">
        <v>62</v>
      </c>
      <c r="K36" s="41">
        <f t="shared" si="0"/>
        <v>80.38</v>
      </c>
      <c r="L36" s="41">
        <v>3.24</v>
      </c>
      <c r="M36" s="41">
        <v>0</v>
      </c>
      <c r="N36" s="41">
        <v>40</v>
      </c>
      <c r="O36" s="41">
        <f t="shared" si="1"/>
        <v>36</v>
      </c>
      <c r="P36" s="43">
        <f t="shared" si="2"/>
        <v>0.9</v>
      </c>
      <c r="Q36" s="41">
        <f t="shared" si="3"/>
        <v>35</v>
      </c>
      <c r="R36" s="44">
        <f t="shared" si="4"/>
        <v>0.875</v>
      </c>
    </row>
    <row r="37" spans="1:18">
      <c r="A37" s="20">
        <v>34</v>
      </c>
      <c r="B37" s="62" t="s">
        <v>173</v>
      </c>
      <c r="C37" s="118" t="s">
        <v>174</v>
      </c>
      <c r="D37" s="20">
        <v>2025</v>
      </c>
      <c r="E37" s="20" t="s">
        <v>20</v>
      </c>
      <c r="F37" s="20" t="s">
        <v>104</v>
      </c>
      <c r="G37" s="41">
        <v>84</v>
      </c>
      <c r="H37" s="41">
        <v>82.5</v>
      </c>
      <c r="I37" s="41">
        <v>70</v>
      </c>
      <c r="J37" s="41">
        <v>60.5</v>
      </c>
      <c r="K37" s="41">
        <f t="shared" si="0"/>
        <v>80.375</v>
      </c>
      <c r="L37" s="41">
        <v>3.25</v>
      </c>
      <c r="M37" s="41">
        <v>0</v>
      </c>
      <c r="N37" s="41">
        <v>40</v>
      </c>
      <c r="O37" s="41">
        <f t="shared" si="1"/>
        <v>35</v>
      </c>
      <c r="P37" s="43">
        <f t="shared" si="2"/>
        <v>0.875</v>
      </c>
      <c r="Q37" s="41">
        <f t="shared" si="3"/>
        <v>36</v>
      </c>
      <c r="R37" s="44">
        <f t="shared" si="4"/>
        <v>0.9</v>
      </c>
    </row>
    <row r="38" spans="1:18">
      <c r="A38" s="20">
        <v>12</v>
      </c>
      <c r="B38" s="62" t="s">
        <v>175</v>
      </c>
      <c r="C38" s="118" t="s">
        <v>176</v>
      </c>
      <c r="D38" s="20">
        <v>2025</v>
      </c>
      <c r="E38" s="20" t="s">
        <v>20</v>
      </c>
      <c r="F38" s="20" t="s">
        <v>104</v>
      </c>
      <c r="G38" s="41">
        <v>84.5</v>
      </c>
      <c r="H38" s="41">
        <v>81.6</v>
      </c>
      <c r="I38" s="41">
        <v>71</v>
      </c>
      <c r="J38" s="41">
        <v>60.5</v>
      </c>
      <c r="K38" s="41">
        <f t="shared" si="0"/>
        <v>79.92</v>
      </c>
      <c r="L38" s="41">
        <v>3.16</v>
      </c>
      <c r="M38" s="41">
        <v>0</v>
      </c>
      <c r="N38" s="41">
        <v>40</v>
      </c>
      <c r="O38" s="41">
        <f t="shared" si="1"/>
        <v>37</v>
      </c>
      <c r="P38" s="43">
        <f t="shared" si="2"/>
        <v>0.925</v>
      </c>
      <c r="Q38" s="41">
        <f t="shared" si="3"/>
        <v>37</v>
      </c>
      <c r="R38" s="44">
        <f t="shared" si="4"/>
        <v>0.925</v>
      </c>
    </row>
    <row r="39" spans="1:18">
      <c r="A39" s="20">
        <v>22</v>
      </c>
      <c r="B39" s="62" t="s">
        <v>177</v>
      </c>
      <c r="C39" s="118" t="s">
        <v>178</v>
      </c>
      <c r="D39" s="20">
        <v>2025</v>
      </c>
      <c r="E39" s="20" t="s">
        <v>20</v>
      </c>
      <c r="F39" s="20" t="s">
        <v>104</v>
      </c>
      <c r="G39" s="41">
        <v>84</v>
      </c>
      <c r="H39" s="41">
        <v>80.2</v>
      </c>
      <c r="I39" s="41">
        <v>70</v>
      </c>
      <c r="J39" s="41">
        <v>62</v>
      </c>
      <c r="K39" s="41">
        <f t="shared" si="0"/>
        <v>78.84</v>
      </c>
      <c r="L39" s="41">
        <v>3.02</v>
      </c>
      <c r="M39" s="41">
        <v>0</v>
      </c>
      <c r="N39" s="41">
        <v>40</v>
      </c>
      <c r="O39" s="41">
        <f t="shared" si="1"/>
        <v>38</v>
      </c>
      <c r="P39" s="43">
        <f t="shared" si="2"/>
        <v>0.95</v>
      </c>
      <c r="Q39" s="41">
        <f t="shared" si="3"/>
        <v>38</v>
      </c>
      <c r="R39" s="44">
        <f t="shared" si="4"/>
        <v>0.95</v>
      </c>
    </row>
    <row r="40" spans="1:18">
      <c r="A40" s="20">
        <v>32</v>
      </c>
      <c r="B40" s="62" t="s">
        <v>179</v>
      </c>
      <c r="C40" s="118" t="s">
        <v>180</v>
      </c>
      <c r="D40" s="20">
        <v>2025</v>
      </c>
      <c r="E40" s="20" t="s">
        <v>20</v>
      </c>
      <c r="F40" s="20" t="s">
        <v>104</v>
      </c>
      <c r="G40" s="41">
        <v>82</v>
      </c>
      <c r="H40" s="41">
        <v>79.4</v>
      </c>
      <c r="I40" s="41">
        <v>71.5</v>
      </c>
      <c r="J40" s="41">
        <v>60</v>
      </c>
      <c r="K40" s="41">
        <f t="shared" si="0"/>
        <v>78.03</v>
      </c>
      <c r="L40" s="41">
        <v>2.94</v>
      </c>
      <c r="M40" s="41">
        <v>0</v>
      </c>
      <c r="N40" s="41">
        <v>40</v>
      </c>
      <c r="O40" s="41">
        <f t="shared" si="1"/>
        <v>39</v>
      </c>
      <c r="P40" s="43">
        <f t="shared" si="2"/>
        <v>0.975</v>
      </c>
      <c r="Q40" s="41">
        <f t="shared" si="3"/>
        <v>39</v>
      </c>
      <c r="R40" s="44">
        <f t="shared" si="4"/>
        <v>0.975</v>
      </c>
    </row>
    <row r="41" spans="1:18">
      <c r="A41" s="20">
        <v>11</v>
      </c>
      <c r="B41" s="62" t="s">
        <v>181</v>
      </c>
      <c r="C41" s="118" t="s">
        <v>182</v>
      </c>
      <c r="D41" s="20">
        <v>2025</v>
      </c>
      <c r="E41" s="20" t="s">
        <v>20</v>
      </c>
      <c r="F41" s="20" t="s">
        <v>104</v>
      </c>
      <c r="G41" s="41">
        <v>80</v>
      </c>
      <c r="H41" s="119">
        <v>79</v>
      </c>
      <c r="I41" s="41">
        <v>70</v>
      </c>
      <c r="J41" s="41">
        <v>60</v>
      </c>
      <c r="K41" s="41">
        <f t="shared" si="0"/>
        <v>77.3</v>
      </c>
      <c r="L41" s="70">
        <v>2.9</v>
      </c>
      <c r="M41" s="41">
        <v>0</v>
      </c>
      <c r="N41" s="41">
        <v>40</v>
      </c>
      <c r="O41" s="41">
        <f t="shared" si="1"/>
        <v>40</v>
      </c>
      <c r="P41" s="43">
        <f t="shared" si="2"/>
        <v>1</v>
      </c>
      <c r="Q41" s="41">
        <f t="shared" si="3"/>
        <v>40</v>
      </c>
      <c r="R41" s="44">
        <f t="shared" si="4"/>
        <v>1</v>
      </c>
    </row>
    <row r="42" customFormat="1"/>
    <row r="43" customFormat="1"/>
    <row r="44" customFormat="1"/>
    <row r="45" customFormat="1"/>
    <row r="46" customFormat="1"/>
    <row r="47" customFormat="1" spans="1:18">
      <c r="B47" s="121"/>
      <c r="C47" s="122"/>
    </row>
    <row r="48" customFormat="1" spans="1:18">
      <c r="B48" s="121"/>
      <c r="C48" s="122"/>
    </row>
    <row r="49" customFormat="1" spans="2:3">
      <c r="B49" s="121"/>
      <c r="C49" s="122"/>
    </row>
    <row r="50" customFormat="1" spans="2:3">
      <c r="B50" s="121"/>
      <c r="C50" s="122"/>
    </row>
    <row r="51" customFormat="1" spans="2:3">
      <c r="B51" s="121"/>
      <c r="C51" s="122"/>
    </row>
    <row r="52" customFormat="1" spans="2:3">
      <c r="B52" s="121"/>
      <c r="C52" s="122"/>
    </row>
    <row r="53" customFormat="1" spans="2:3">
      <c r="B53" s="121"/>
      <c r="C53" s="122"/>
    </row>
    <row r="54" customFormat="1" spans="2:3">
      <c r="B54" s="121"/>
      <c r="C54" s="122"/>
    </row>
    <row r="55" customFormat="1" spans="2:3">
      <c r="B55" s="121"/>
      <c r="C55" s="122"/>
    </row>
    <row r="56" customFormat="1" spans="2:3">
      <c r="B56" s="121"/>
      <c r="C56" s="122"/>
    </row>
    <row r="57" ht="17" customHeight="1" spans="2:3">
      <c r="B57" s="121"/>
      <c r="C57" s="122"/>
    </row>
    <row r="58" spans="2:3">
      <c r="B58" s="121"/>
      <c r="C58" s="122"/>
    </row>
    <row r="59" spans="2:3">
      <c r="B59" s="121"/>
      <c r="C59" s="122"/>
    </row>
    <row r="60" spans="2:3">
      <c r="B60" s="121"/>
      <c r="C60" s="122"/>
    </row>
    <row r="61" spans="2:3">
      <c r="B61" s="121"/>
      <c r="C61" s="122"/>
    </row>
    <row r="62" spans="2:3">
      <c r="B62" s="121"/>
      <c r="C62" s="122"/>
    </row>
    <row r="63" spans="2:3">
      <c r="B63" s="121"/>
      <c r="C63" s="122"/>
    </row>
    <row r="64" spans="2:3">
      <c r="B64" s="121"/>
      <c r="C64" s="122"/>
    </row>
    <row r="65" spans="2:3">
      <c r="B65" s="121"/>
      <c r="C65" s="122"/>
    </row>
    <row r="66" spans="2:3">
      <c r="B66" s="121"/>
      <c r="C66" s="122"/>
    </row>
    <row r="67" spans="2:3">
      <c r="B67" s="121"/>
      <c r="C67" s="122"/>
    </row>
    <row r="68" spans="2:3">
      <c r="B68" s="121"/>
      <c r="C68" s="122"/>
    </row>
    <row r="69" spans="2:3">
      <c r="B69" s="121"/>
      <c r="C69" s="122"/>
    </row>
    <row r="70" spans="2:3">
      <c r="B70" s="121"/>
      <c r="C70" s="122"/>
    </row>
    <row r="71" spans="2:3">
      <c r="B71" s="121"/>
      <c r="C71" s="122"/>
    </row>
    <row r="72" spans="2:3">
      <c r="B72" s="121"/>
      <c r="C72" s="122"/>
    </row>
    <row r="73" spans="2:3">
      <c r="B73" s="121"/>
      <c r="C73" s="122"/>
    </row>
    <row r="74" spans="2:3">
      <c r="B74" s="121"/>
      <c r="C74" s="122"/>
    </row>
    <row r="75" spans="2:3">
      <c r="B75" s="121"/>
      <c r="C75" s="122"/>
    </row>
    <row r="76" spans="2:3">
      <c r="B76" s="121"/>
      <c r="C76" s="122"/>
    </row>
    <row r="77" spans="2:3">
      <c r="B77" s="121"/>
      <c r="C77" s="122"/>
    </row>
    <row r="78" spans="2:3">
      <c r="B78" s="121"/>
      <c r="C78" s="122"/>
    </row>
    <row r="79" spans="2:3">
      <c r="B79" s="121"/>
      <c r="C79" s="122"/>
    </row>
    <row r="80" spans="2:3">
      <c r="B80" s="121"/>
      <c r="C80" s="122"/>
    </row>
    <row r="81" spans="2:3">
      <c r="B81" s="121"/>
      <c r="C81" s="122"/>
    </row>
    <row r="82" spans="2:3">
      <c r="B82" s="121"/>
      <c r="C82" s="122"/>
    </row>
    <row r="83" spans="2:3">
      <c r="B83" s="121"/>
      <c r="C83" s="122"/>
    </row>
    <row r="84" spans="2:3">
      <c r="B84" s="121"/>
      <c r="C84" s="122"/>
    </row>
    <row r="85" spans="2:3">
      <c r="B85" s="121"/>
      <c r="C85" s="122"/>
    </row>
    <row r="86" spans="2:3">
      <c r="B86" s="121"/>
      <c r="C86" s="122"/>
    </row>
  </sheetData>
  <sortState ref="A2:S86">
    <sortCondition ref="Q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workbookViewId="0">
      <selection activeCell="D26" sqref="D$1:D$1048576"/>
    </sheetView>
  </sheetViews>
  <sheetFormatPr defaultColWidth="9" defaultRowHeight="15.6"/>
  <cols>
    <col min="1" max="1" width="4.375" customWidth="1"/>
    <col min="2" max="2" width="11.875" style="45" customWidth="1"/>
    <col min="3" max="3" width="7.125" customWidth="1"/>
    <col min="4" max="4" width="5.5" customWidth="1"/>
    <col min="7" max="7" width="7.5" customWidth="1"/>
    <col min="8" max="8" width="7.5" style="106" customWidth="1"/>
    <col min="9" max="9" width="7.875" customWidth="1"/>
    <col min="10" max="10" width="8.5" customWidth="1"/>
    <col min="11" max="11" width="7.125" customWidth="1"/>
    <col min="12" max="12" width="8" style="106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9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107" t="s">
        <v>7</v>
      </c>
      <c r="I1" s="39" t="s">
        <v>8</v>
      </c>
      <c r="J1" s="39" t="s">
        <v>9</v>
      </c>
      <c r="K1" s="39" t="s">
        <v>10</v>
      </c>
      <c r="L1" s="107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9">
      <c r="A2" s="41">
        <v>1</v>
      </c>
      <c r="B2" s="137" t="s">
        <v>183</v>
      </c>
      <c r="C2" s="78" t="s">
        <v>184</v>
      </c>
      <c r="D2" s="78">
        <v>2025</v>
      </c>
      <c r="E2" s="78" t="s">
        <v>20</v>
      </c>
      <c r="F2" s="78" t="s">
        <v>185</v>
      </c>
      <c r="G2" s="108">
        <v>92</v>
      </c>
      <c r="H2" s="109">
        <f t="shared" ref="H2:H43" si="0">L2*10+50</f>
        <v>90.7</v>
      </c>
      <c r="I2" s="110">
        <v>73</v>
      </c>
      <c r="J2" s="78">
        <v>79</v>
      </c>
      <c r="K2" s="111">
        <f t="shared" ref="K2:K43" si="1">G2*0.15+H2*0.7+I2*0.1+J2*0.05</f>
        <v>88.54</v>
      </c>
      <c r="L2" s="112">
        <v>4.07</v>
      </c>
      <c r="M2" s="113">
        <v>0</v>
      </c>
      <c r="N2" s="78">
        <v>42</v>
      </c>
      <c r="O2" s="78">
        <f t="shared" ref="O2:O56" si="2">RANK(L2,$L$2:$L$43)</f>
        <v>1</v>
      </c>
      <c r="P2" s="114">
        <f t="shared" ref="P2:P56" si="3">O2/N2</f>
        <v>0.0238095238095238</v>
      </c>
      <c r="Q2" s="78">
        <f t="shared" ref="Q2:Q56" si="4">RANK(K2,$K$2:$K$43)</f>
        <v>1</v>
      </c>
      <c r="R2" s="115">
        <f t="shared" ref="R2:R56" si="5">Q2/N2</f>
        <v>0.0238095238095238</v>
      </c>
      <c r="S2" s="116"/>
    </row>
    <row r="3" spans="1:19">
      <c r="A3" s="41">
        <v>36</v>
      </c>
      <c r="B3" s="137" t="s">
        <v>186</v>
      </c>
      <c r="C3" s="78" t="s">
        <v>187</v>
      </c>
      <c r="D3" s="78">
        <v>2025</v>
      </c>
      <c r="E3" s="78" t="s">
        <v>20</v>
      </c>
      <c r="F3" s="78" t="s">
        <v>185</v>
      </c>
      <c r="G3" s="108">
        <v>89</v>
      </c>
      <c r="H3" s="109">
        <f t="shared" si="0"/>
        <v>89.5</v>
      </c>
      <c r="I3" s="110">
        <v>74</v>
      </c>
      <c r="J3" s="78">
        <v>73.5</v>
      </c>
      <c r="K3" s="111">
        <f t="shared" si="1"/>
        <v>87.075</v>
      </c>
      <c r="L3" s="112">
        <v>3.95</v>
      </c>
      <c r="M3" s="113">
        <v>0</v>
      </c>
      <c r="N3" s="78">
        <v>42</v>
      </c>
      <c r="O3" s="78">
        <f t="shared" si="2"/>
        <v>2</v>
      </c>
      <c r="P3" s="114">
        <f t="shared" si="3"/>
        <v>0.0476190476190476</v>
      </c>
      <c r="Q3" s="78">
        <f t="shared" si="4"/>
        <v>2</v>
      </c>
      <c r="R3" s="115">
        <f t="shared" si="5"/>
        <v>0.0476190476190476</v>
      </c>
      <c r="S3" s="116"/>
    </row>
    <row r="4" spans="1:19">
      <c r="A4" s="41">
        <v>35</v>
      </c>
      <c r="B4" s="137" t="s">
        <v>188</v>
      </c>
      <c r="C4" s="78" t="s">
        <v>189</v>
      </c>
      <c r="D4" s="78">
        <v>2025</v>
      </c>
      <c r="E4" s="78" t="s">
        <v>20</v>
      </c>
      <c r="F4" s="78" t="s">
        <v>185</v>
      </c>
      <c r="G4" s="108">
        <v>89</v>
      </c>
      <c r="H4" s="109">
        <f t="shared" si="0"/>
        <v>88.4</v>
      </c>
      <c r="I4" s="110">
        <v>73</v>
      </c>
      <c r="J4" s="78">
        <v>77</v>
      </c>
      <c r="K4" s="111">
        <f t="shared" si="1"/>
        <v>86.38</v>
      </c>
      <c r="L4" s="112">
        <v>3.84</v>
      </c>
      <c r="M4" s="113">
        <v>0</v>
      </c>
      <c r="N4" s="78">
        <v>42</v>
      </c>
      <c r="O4" s="78">
        <f t="shared" si="2"/>
        <v>4</v>
      </c>
      <c r="P4" s="114">
        <f t="shared" si="3"/>
        <v>0.0952380952380952</v>
      </c>
      <c r="Q4" s="78">
        <f t="shared" si="4"/>
        <v>3</v>
      </c>
      <c r="R4" s="115">
        <f t="shared" si="5"/>
        <v>0.0714285714285714</v>
      </c>
      <c r="S4" s="116"/>
    </row>
    <row r="5" spans="1:19">
      <c r="A5" s="41">
        <v>7</v>
      </c>
      <c r="B5" s="137" t="s">
        <v>190</v>
      </c>
      <c r="C5" s="78" t="s">
        <v>191</v>
      </c>
      <c r="D5" s="78">
        <v>2025</v>
      </c>
      <c r="E5" s="78" t="s">
        <v>20</v>
      </c>
      <c r="F5" s="78" t="s">
        <v>185</v>
      </c>
      <c r="G5" s="108">
        <v>94</v>
      </c>
      <c r="H5" s="109">
        <f t="shared" si="0"/>
        <v>86.5</v>
      </c>
      <c r="I5" s="110">
        <v>73</v>
      </c>
      <c r="J5" s="78">
        <v>79.3</v>
      </c>
      <c r="K5" s="111">
        <f t="shared" si="1"/>
        <v>85.915</v>
      </c>
      <c r="L5" s="112">
        <v>3.65</v>
      </c>
      <c r="M5" s="113">
        <v>0</v>
      </c>
      <c r="N5" s="78">
        <v>42</v>
      </c>
      <c r="O5" s="78">
        <f t="shared" si="2"/>
        <v>7</v>
      </c>
      <c r="P5" s="114">
        <f t="shared" si="3"/>
        <v>0.166666666666667</v>
      </c>
      <c r="Q5" s="78">
        <f t="shared" si="4"/>
        <v>4</v>
      </c>
      <c r="R5" s="115">
        <f t="shared" si="5"/>
        <v>0.0952380952380952</v>
      </c>
      <c r="S5" s="116"/>
    </row>
    <row r="6" spans="1:19">
      <c r="A6" s="41">
        <v>38</v>
      </c>
      <c r="B6" s="137" t="s">
        <v>192</v>
      </c>
      <c r="C6" s="78" t="s">
        <v>193</v>
      </c>
      <c r="D6" s="78">
        <v>2025</v>
      </c>
      <c r="E6" s="78" t="s">
        <v>20</v>
      </c>
      <c r="F6" s="78" t="s">
        <v>185</v>
      </c>
      <c r="G6" s="108">
        <v>82.5</v>
      </c>
      <c r="H6" s="109">
        <f t="shared" si="0"/>
        <v>89.4</v>
      </c>
      <c r="I6" s="110">
        <v>73</v>
      </c>
      <c r="J6" s="78">
        <v>65</v>
      </c>
      <c r="K6" s="111">
        <f t="shared" si="1"/>
        <v>85.505</v>
      </c>
      <c r="L6" s="112">
        <v>3.94</v>
      </c>
      <c r="M6" s="113">
        <v>0</v>
      </c>
      <c r="N6" s="78">
        <v>42</v>
      </c>
      <c r="O6" s="78">
        <f t="shared" si="2"/>
        <v>3</v>
      </c>
      <c r="P6" s="114">
        <f t="shared" si="3"/>
        <v>0.0714285714285714</v>
      </c>
      <c r="Q6" s="78">
        <f t="shared" si="4"/>
        <v>5</v>
      </c>
      <c r="R6" s="115">
        <f t="shared" si="5"/>
        <v>0.119047619047619</v>
      </c>
      <c r="S6" s="116"/>
    </row>
    <row r="7" spans="1:19">
      <c r="A7" s="41">
        <v>27</v>
      </c>
      <c r="B7" s="137" t="s">
        <v>194</v>
      </c>
      <c r="C7" s="78" t="s">
        <v>195</v>
      </c>
      <c r="D7" s="78">
        <v>2025</v>
      </c>
      <c r="E7" s="78" t="s">
        <v>20</v>
      </c>
      <c r="F7" s="78" t="s">
        <v>185</v>
      </c>
      <c r="G7" s="108">
        <v>92</v>
      </c>
      <c r="H7" s="109">
        <f t="shared" si="0"/>
        <v>86.9</v>
      </c>
      <c r="I7" s="110">
        <v>70</v>
      </c>
      <c r="J7" s="78">
        <v>73.5</v>
      </c>
      <c r="K7" s="111">
        <f t="shared" si="1"/>
        <v>85.305</v>
      </c>
      <c r="L7" s="112">
        <v>3.69</v>
      </c>
      <c r="M7" s="113">
        <v>0</v>
      </c>
      <c r="N7" s="78">
        <v>42</v>
      </c>
      <c r="O7" s="78">
        <f t="shared" si="2"/>
        <v>6</v>
      </c>
      <c r="P7" s="114">
        <f t="shared" si="3"/>
        <v>0.142857142857143</v>
      </c>
      <c r="Q7" s="78">
        <f t="shared" si="4"/>
        <v>6</v>
      </c>
      <c r="R7" s="115">
        <f t="shared" si="5"/>
        <v>0.142857142857143</v>
      </c>
      <c r="S7" s="116"/>
    </row>
    <row r="8" spans="1:19">
      <c r="A8" s="41">
        <v>28</v>
      </c>
      <c r="B8" s="137" t="s">
        <v>196</v>
      </c>
      <c r="C8" s="78" t="s">
        <v>197</v>
      </c>
      <c r="D8" s="78">
        <v>2025</v>
      </c>
      <c r="E8" s="78" t="s">
        <v>20</v>
      </c>
      <c r="F8" s="78" t="s">
        <v>185</v>
      </c>
      <c r="G8" s="108">
        <v>93</v>
      </c>
      <c r="H8" s="109">
        <f t="shared" si="0"/>
        <v>86.4</v>
      </c>
      <c r="I8" s="110">
        <v>70</v>
      </c>
      <c r="J8" s="78">
        <v>74</v>
      </c>
      <c r="K8" s="111">
        <f t="shared" si="1"/>
        <v>85.13</v>
      </c>
      <c r="L8" s="112">
        <v>3.64</v>
      </c>
      <c r="M8" s="113">
        <v>0</v>
      </c>
      <c r="N8" s="78">
        <v>42</v>
      </c>
      <c r="O8" s="78">
        <f t="shared" si="2"/>
        <v>8</v>
      </c>
      <c r="P8" s="114">
        <f t="shared" si="3"/>
        <v>0.19047619047619</v>
      </c>
      <c r="Q8" s="78">
        <f t="shared" si="4"/>
        <v>7</v>
      </c>
      <c r="R8" s="115">
        <f t="shared" si="5"/>
        <v>0.166666666666667</v>
      </c>
      <c r="S8" s="116"/>
    </row>
    <row r="9" spans="1:19">
      <c r="A9" s="41">
        <v>14</v>
      </c>
      <c r="B9" s="137" t="s">
        <v>198</v>
      </c>
      <c r="C9" s="78" t="s">
        <v>199</v>
      </c>
      <c r="D9" s="78">
        <v>2025</v>
      </c>
      <c r="E9" s="78" t="s">
        <v>20</v>
      </c>
      <c r="F9" s="78" t="s">
        <v>185</v>
      </c>
      <c r="G9" s="108">
        <v>96.5</v>
      </c>
      <c r="H9" s="109">
        <f t="shared" si="0"/>
        <v>85.6</v>
      </c>
      <c r="I9" s="110">
        <v>70</v>
      </c>
      <c r="J9" s="78">
        <v>71</v>
      </c>
      <c r="K9" s="111">
        <f t="shared" si="1"/>
        <v>84.945</v>
      </c>
      <c r="L9" s="112">
        <v>3.56</v>
      </c>
      <c r="M9" s="113">
        <v>0</v>
      </c>
      <c r="N9" s="78">
        <v>42</v>
      </c>
      <c r="O9" s="78">
        <f t="shared" si="2"/>
        <v>9</v>
      </c>
      <c r="P9" s="114">
        <f t="shared" si="3"/>
        <v>0.214285714285714</v>
      </c>
      <c r="Q9" s="78">
        <f t="shared" si="4"/>
        <v>8</v>
      </c>
      <c r="R9" s="115">
        <f t="shared" si="5"/>
        <v>0.19047619047619</v>
      </c>
      <c r="S9" s="116"/>
    </row>
    <row r="10" spans="1:19">
      <c r="A10" s="41">
        <v>33</v>
      </c>
      <c r="B10" s="137" t="s">
        <v>200</v>
      </c>
      <c r="C10" s="78" t="s">
        <v>201</v>
      </c>
      <c r="D10" s="78">
        <v>2025</v>
      </c>
      <c r="E10" s="78" t="s">
        <v>20</v>
      </c>
      <c r="F10" s="78" t="s">
        <v>185</v>
      </c>
      <c r="G10" s="108">
        <v>94</v>
      </c>
      <c r="H10" s="109">
        <f t="shared" si="0"/>
        <v>84.6</v>
      </c>
      <c r="I10" s="110">
        <v>73</v>
      </c>
      <c r="J10" s="78">
        <v>76.8</v>
      </c>
      <c r="K10" s="111">
        <f t="shared" si="1"/>
        <v>84.46</v>
      </c>
      <c r="L10" s="112">
        <v>3.46</v>
      </c>
      <c r="M10" s="113">
        <v>0</v>
      </c>
      <c r="N10" s="78">
        <v>42</v>
      </c>
      <c r="O10" s="78">
        <f t="shared" si="2"/>
        <v>15</v>
      </c>
      <c r="P10" s="114">
        <f t="shared" si="3"/>
        <v>0.357142857142857</v>
      </c>
      <c r="Q10" s="78">
        <f t="shared" si="4"/>
        <v>9</v>
      </c>
      <c r="R10" s="115">
        <f t="shared" si="5"/>
        <v>0.214285714285714</v>
      </c>
      <c r="S10" s="116"/>
    </row>
    <row r="11" spans="1:19">
      <c r="A11" s="41">
        <v>23</v>
      </c>
      <c r="B11" s="137" t="s">
        <v>202</v>
      </c>
      <c r="C11" s="78" t="s">
        <v>203</v>
      </c>
      <c r="D11" s="78">
        <v>2025</v>
      </c>
      <c r="E11" s="78" t="s">
        <v>20</v>
      </c>
      <c r="F11" s="78" t="s">
        <v>185</v>
      </c>
      <c r="G11" s="108">
        <v>92</v>
      </c>
      <c r="H11" s="109">
        <f t="shared" si="0"/>
        <v>84.5</v>
      </c>
      <c r="I11" s="110">
        <v>70</v>
      </c>
      <c r="J11" s="78">
        <v>70.5</v>
      </c>
      <c r="K11" s="111">
        <f t="shared" si="1"/>
        <v>83.475</v>
      </c>
      <c r="L11" s="112">
        <v>3.45</v>
      </c>
      <c r="M11" s="113">
        <v>0</v>
      </c>
      <c r="N11" s="78">
        <v>42</v>
      </c>
      <c r="O11" s="78">
        <f t="shared" si="2"/>
        <v>16</v>
      </c>
      <c r="P11" s="114">
        <f t="shared" si="3"/>
        <v>0.380952380952381</v>
      </c>
      <c r="Q11" s="78">
        <f t="shared" si="4"/>
        <v>10</v>
      </c>
      <c r="R11" s="115">
        <f t="shared" si="5"/>
        <v>0.238095238095238</v>
      </c>
      <c r="S11" s="116"/>
    </row>
    <row r="12" spans="1:19">
      <c r="A12" s="41">
        <v>32</v>
      </c>
      <c r="B12" s="137" t="s">
        <v>204</v>
      </c>
      <c r="C12" s="78" t="s">
        <v>205</v>
      </c>
      <c r="D12" s="78">
        <v>2025</v>
      </c>
      <c r="E12" s="78" t="s">
        <v>20</v>
      </c>
      <c r="F12" s="78" t="s">
        <v>185</v>
      </c>
      <c r="G12" s="108">
        <v>83</v>
      </c>
      <c r="H12" s="109">
        <f t="shared" si="0"/>
        <v>85.5</v>
      </c>
      <c r="I12" s="110">
        <v>71.5</v>
      </c>
      <c r="J12" s="78">
        <v>74.8</v>
      </c>
      <c r="K12" s="111">
        <f t="shared" si="1"/>
        <v>83.19</v>
      </c>
      <c r="L12" s="112">
        <v>3.55</v>
      </c>
      <c r="M12" s="113">
        <v>0</v>
      </c>
      <c r="N12" s="78">
        <v>42</v>
      </c>
      <c r="O12" s="78">
        <f t="shared" si="2"/>
        <v>10</v>
      </c>
      <c r="P12" s="114">
        <f t="shared" si="3"/>
        <v>0.238095238095238</v>
      </c>
      <c r="Q12" s="78">
        <f t="shared" si="4"/>
        <v>11</v>
      </c>
      <c r="R12" s="115">
        <f t="shared" si="5"/>
        <v>0.261904761904762</v>
      </c>
      <c r="S12" s="116"/>
    </row>
    <row r="13" spans="1:19">
      <c r="A13" s="41">
        <v>6</v>
      </c>
      <c r="B13" s="137" t="s">
        <v>206</v>
      </c>
      <c r="C13" s="78" t="s">
        <v>207</v>
      </c>
      <c r="D13" s="78">
        <v>2025</v>
      </c>
      <c r="E13" s="78" t="s">
        <v>20</v>
      </c>
      <c r="F13" s="78" t="s">
        <v>185</v>
      </c>
      <c r="G13" s="108">
        <v>81</v>
      </c>
      <c r="H13" s="109">
        <f t="shared" si="0"/>
        <v>87.1</v>
      </c>
      <c r="I13" s="110">
        <v>70</v>
      </c>
      <c r="J13" s="78">
        <v>61</v>
      </c>
      <c r="K13" s="111">
        <f t="shared" si="1"/>
        <v>83.17</v>
      </c>
      <c r="L13" s="112">
        <v>3.71</v>
      </c>
      <c r="M13" s="113">
        <v>0</v>
      </c>
      <c r="N13" s="78">
        <v>42</v>
      </c>
      <c r="O13" s="78">
        <f t="shared" si="2"/>
        <v>5</v>
      </c>
      <c r="P13" s="114">
        <f t="shared" si="3"/>
        <v>0.119047619047619</v>
      </c>
      <c r="Q13" s="78">
        <f t="shared" si="4"/>
        <v>12</v>
      </c>
      <c r="R13" s="115">
        <f t="shared" si="5"/>
        <v>0.285714285714286</v>
      </c>
      <c r="S13" s="116"/>
    </row>
    <row r="14" spans="1:19">
      <c r="A14" s="41">
        <v>30</v>
      </c>
      <c r="B14" s="137" t="s">
        <v>208</v>
      </c>
      <c r="C14" s="78" t="s">
        <v>209</v>
      </c>
      <c r="D14" s="78">
        <v>2025</v>
      </c>
      <c r="E14" s="78" t="s">
        <v>20</v>
      </c>
      <c r="F14" s="78" t="s">
        <v>185</v>
      </c>
      <c r="G14" s="108">
        <v>90</v>
      </c>
      <c r="H14" s="109">
        <f t="shared" si="0"/>
        <v>83.8</v>
      </c>
      <c r="I14" s="110">
        <v>70</v>
      </c>
      <c r="J14" s="78">
        <v>76</v>
      </c>
      <c r="K14" s="111">
        <f t="shared" si="1"/>
        <v>82.96</v>
      </c>
      <c r="L14" s="112">
        <v>3.38</v>
      </c>
      <c r="M14" s="113">
        <v>0</v>
      </c>
      <c r="N14" s="78">
        <v>42</v>
      </c>
      <c r="O14" s="78">
        <f t="shared" si="2"/>
        <v>22</v>
      </c>
      <c r="P14" s="114">
        <f t="shared" si="3"/>
        <v>0.523809523809524</v>
      </c>
      <c r="Q14" s="78">
        <f t="shared" si="4"/>
        <v>13</v>
      </c>
      <c r="R14" s="115">
        <f t="shared" si="5"/>
        <v>0.30952380952381</v>
      </c>
      <c r="S14" s="116"/>
    </row>
    <row r="15" spans="1:19">
      <c r="A15" s="41">
        <v>26</v>
      </c>
      <c r="B15" s="137" t="s">
        <v>210</v>
      </c>
      <c r="C15" s="78" t="s">
        <v>211</v>
      </c>
      <c r="D15" s="78">
        <v>2025</v>
      </c>
      <c r="E15" s="78" t="s">
        <v>20</v>
      </c>
      <c r="F15" s="78" t="s">
        <v>185</v>
      </c>
      <c r="G15" s="108">
        <v>82</v>
      </c>
      <c r="H15" s="109">
        <f t="shared" si="0"/>
        <v>85.3</v>
      </c>
      <c r="I15" s="110">
        <v>70</v>
      </c>
      <c r="J15" s="78">
        <v>71</v>
      </c>
      <c r="K15" s="111">
        <f t="shared" si="1"/>
        <v>82.56</v>
      </c>
      <c r="L15" s="112">
        <v>3.53</v>
      </c>
      <c r="M15" s="113">
        <v>0</v>
      </c>
      <c r="N15" s="78">
        <v>42</v>
      </c>
      <c r="O15" s="78">
        <f t="shared" si="2"/>
        <v>11</v>
      </c>
      <c r="P15" s="114">
        <f t="shared" si="3"/>
        <v>0.261904761904762</v>
      </c>
      <c r="Q15" s="78">
        <f t="shared" si="4"/>
        <v>14</v>
      </c>
      <c r="R15" s="115">
        <f t="shared" si="5"/>
        <v>0.333333333333333</v>
      </c>
      <c r="S15" s="116"/>
    </row>
    <row r="16" spans="1:19">
      <c r="A16" s="41">
        <v>37</v>
      </c>
      <c r="B16" s="137" t="s">
        <v>212</v>
      </c>
      <c r="C16" s="78" t="s">
        <v>213</v>
      </c>
      <c r="D16" s="78">
        <v>2025</v>
      </c>
      <c r="E16" s="78" t="s">
        <v>20</v>
      </c>
      <c r="F16" s="78" t="s">
        <v>185</v>
      </c>
      <c r="G16" s="108">
        <v>81.5</v>
      </c>
      <c r="H16" s="109">
        <f t="shared" si="0"/>
        <v>84.7</v>
      </c>
      <c r="I16" s="110">
        <v>73</v>
      </c>
      <c r="J16" s="78">
        <v>62.5</v>
      </c>
      <c r="K16" s="111">
        <f t="shared" si="1"/>
        <v>81.94</v>
      </c>
      <c r="L16" s="112">
        <v>3.47</v>
      </c>
      <c r="M16" s="113">
        <v>0</v>
      </c>
      <c r="N16" s="78">
        <v>42</v>
      </c>
      <c r="O16" s="78">
        <f t="shared" si="2"/>
        <v>14</v>
      </c>
      <c r="P16" s="114">
        <f t="shared" si="3"/>
        <v>0.333333333333333</v>
      </c>
      <c r="Q16" s="78">
        <f t="shared" si="4"/>
        <v>15</v>
      </c>
      <c r="R16" s="115">
        <f t="shared" si="5"/>
        <v>0.357142857142857</v>
      </c>
      <c r="S16" s="116"/>
    </row>
    <row r="17" spans="1:19">
      <c r="A17" s="41">
        <v>24</v>
      </c>
      <c r="B17" s="137" t="s">
        <v>214</v>
      </c>
      <c r="C17" s="78" t="s">
        <v>215</v>
      </c>
      <c r="D17" s="78">
        <v>2025</v>
      </c>
      <c r="E17" s="78" t="s">
        <v>20</v>
      </c>
      <c r="F17" s="78" t="s">
        <v>185</v>
      </c>
      <c r="G17" s="108">
        <v>86</v>
      </c>
      <c r="H17" s="109">
        <f t="shared" si="0"/>
        <v>83.8</v>
      </c>
      <c r="I17" s="110">
        <v>70</v>
      </c>
      <c r="J17" s="78">
        <v>63</v>
      </c>
      <c r="K17" s="111">
        <f t="shared" si="1"/>
        <v>81.71</v>
      </c>
      <c r="L17" s="112">
        <v>3.38</v>
      </c>
      <c r="M17" s="113">
        <v>0</v>
      </c>
      <c r="N17" s="78">
        <v>42</v>
      </c>
      <c r="O17" s="78">
        <f t="shared" si="2"/>
        <v>22</v>
      </c>
      <c r="P17" s="114">
        <f t="shared" si="3"/>
        <v>0.523809523809524</v>
      </c>
      <c r="Q17" s="78">
        <f t="shared" si="4"/>
        <v>16</v>
      </c>
      <c r="R17" s="115">
        <f t="shared" si="5"/>
        <v>0.380952380952381</v>
      </c>
      <c r="S17" s="116"/>
    </row>
    <row r="18" spans="1:19">
      <c r="A18" s="41">
        <v>29</v>
      </c>
      <c r="B18" s="137" t="s">
        <v>216</v>
      </c>
      <c r="C18" s="78" t="s">
        <v>217</v>
      </c>
      <c r="D18" s="78">
        <v>2025</v>
      </c>
      <c r="E18" s="78" t="s">
        <v>20</v>
      </c>
      <c r="F18" s="78" t="s">
        <v>185</v>
      </c>
      <c r="G18" s="108">
        <v>91.5</v>
      </c>
      <c r="H18" s="109">
        <f t="shared" si="0"/>
        <v>82.1</v>
      </c>
      <c r="I18" s="110">
        <v>70</v>
      </c>
      <c r="J18" s="78">
        <v>69</v>
      </c>
      <c r="K18" s="111">
        <f t="shared" si="1"/>
        <v>81.645</v>
      </c>
      <c r="L18" s="112">
        <v>3.21</v>
      </c>
      <c r="M18" s="113">
        <v>0</v>
      </c>
      <c r="N18" s="78">
        <v>42</v>
      </c>
      <c r="O18" s="78">
        <f t="shared" si="2"/>
        <v>30</v>
      </c>
      <c r="P18" s="114">
        <f t="shared" si="3"/>
        <v>0.714285714285714</v>
      </c>
      <c r="Q18" s="78">
        <f t="shared" si="4"/>
        <v>17</v>
      </c>
      <c r="R18" s="115">
        <f t="shared" si="5"/>
        <v>0.404761904761905</v>
      </c>
      <c r="S18" s="116"/>
    </row>
    <row r="19" spans="1:19">
      <c r="A19" s="41">
        <v>10</v>
      </c>
      <c r="B19" s="137" t="s">
        <v>218</v>
      </c>
      <c r="C19" s="78" t="s">
        <v>219</v>
      </c>
      <c r="D19" s="78">
        <v>2025</v>
      </c>
      <c r="E19" s="78" t="s">
        <v>20</v>
      </c>
      <c r="F19" s="78" t="s">
        <v>185</v>
      </c>
      <c r="G19" s="108">
        <v>80</v>
      </c>
      <c r="H19" s="109">
        <f t="shared" si="0"/>
        <v>85.1</v>
      </c>
      <c r="I19" s="110">
        <v>70</v>
      </c>
      <c r="J19" s="78">
        <v>60</v>
      </c>
      <c r="K19" s="111">
        <f t="shared" si="1"/>
        <v>81.57</v>
      </c>
      <c r="L19" s="112">
        <v>3.51</v>
      </c>
      <c r="M19" s="113">
        <v>0</v>
      </c>
      <c r="N19" s="78">
        <v>42</v>
      </c>
      <c r="O19" s="78">
        <f t="shared" si="2"/>
        <v>12</v>
      </c>
      <c r="P19" s="114">
        <f t="shared" si="3"/>
        <v>0.285714285714286</v>
      </c>
      <c r="Q19" s="78">
        <f t="shared" si="4"/>
        <v>18</v>
      </c>
      <c r="R19" s="115">
        <f t="shared" si="5"/>
        <v>0.428571428571429</v>
      </c>
      <c r="S19" s="116"/>
    </row>
    <row r="20" spans="1:19">
      <c r="A20" s="41">
        <v>18</v>
      </c>
      <c r="B20" s="137" t="s">
        <v>220</v>
      </c>
      <c r="C20" s="78" t="s">
        <v>221</v>
      </c>
      <c r="D20" s="78">
        <v>2025</v>
      </c>
      <c r="E20" s="78" t="s">
        <v>20</v>
      </c>
      <c r="F20" s="78" t="s">
        <v>185</v>
      </c>
      <c r="G20" s="108">
        <v>82</v>
      </c>
      <c r="H20" s="109">
        <f t="shared" si="0"/>
        <v>84.2</v>
      </c>
      <c r="I20" s="110">
        <v>70</v>
      </c>
      <c r="J20" s="78">
        <v>64</v>
      </c>
      <c r="K20" s="111">
        <f t="shared" si="1"/>
        <v>81.44</v>
      </c>
      <c r="L20" s="112">
        <v>3.42</v>
      </c>
      <c r="M20" s="113">
        <v>0</v>
      </c>
      <c r="N20" s="78">
        <v>42</v>
      </c>
      <c r="O20" s="78">
        <f t="shared" si="2"/>
        <v>17</v>
      </c>
      <c r="P20" s="114">
        <f t="shared" si="3"/>
        <v>0.404761904761905</v>
      </c>
      <c r="Q20" s="78">
        <f t="shared" si="4"/>
        <v>19</v>
      </c>
      <c r="R20" s="115">
        <f t="shared" si="5"/>
        <v>0.452380952380952</v>
      </c>
      <c r="S20" s="116"/>
    </row>
    <row r="21" spans="1:19">
      <c r="A21" s="41">
        <v>39</v>
      </c>
      <c r="B21" s="137" t="s">
        <v>222</v>
      </c>
      <c r="C21" s="78" t="s">
        <v>223</v>
      </c>
      <c r="D21" s="78">
        <v>2025</v>
      </c>
      <c r="E21" s="78" t="s">
        <v>20</v>
      </c>
      <c r="F21" s="78" t="s">
        <v>185</v>
      </c>
      <c r="G21" s="108">
        <v>80</v>
      </c>
      <c r="H21" s="109">
        <f t="shared" si="0"/>
        <v>84.8</v>
      </c>
      <c r="I21" s="110">
        <v>70</v>
      </c>
      <c r="J21" s="78">
        <v>60</v>
      </c>
      <c r="K21" s="111">
        <f t="shared" si="1"/>
        <v>81.36</v>
      </c>
      <c r="L21" s="112">
        <v>3.48</v>
      </c>
      <c r="M21" s="113">
        <v>0</v>
      </c>
      <c r="N21" s="78">
        <v>42</v>
      </c>
      <c r="O21" s="78">
        <f t="shared" si="2"/>
        <v>13</v>
      </c>
      <c r="P21" s="114">
        <f t="shared" si="3"/>
        <v>0.30952380952381</v>
      </c>
      <c r="Q21" s="78">
        <f t="shared" si="4"/>
        <v>20</v>
      </c>
      <c r="R21" s="115">
        <f t="shared" si="5"/>
        <v>0.476190476190476</v>
      </c>
      <c r="S21" s="116"/>
    </row>
    <row r="22" spans="1:19">
      <c r="A22" s="41">
        <v>25</v>
      </c>
      <c r="B22" s="137" t="s">
        <v>224</v>
      </c>
      <c r="C22" s="78" t="s">
        <v>225</v>
      </c>
      <c r="D22" s="78">
        <v>2025</v>
      </c>
      <c r="E22" s="78" t="s">
        <v>20</v>
      </c>
      <c r="F22" s="78" t="s">
        <v>185</v>
      </c>
      <c r="G22" s="108">
        <v>80.5</v>
      </c>
      <c r="H22" s="109">
        <f t="shared" si="0"/>
        <v>84.2</v>
      </c>
      <c r="I22" s="110">
        <v>70</v>
      </c>
      <c r="J22" s="78">
        <v>62.5</v>
      </c>
      <c r="K22" s="111">
        <f t="shared" si="1"/>
        <v>81.14</v>
      </c>
      <c r="L22" s="112">
        <v>3.42</v>
      </c>
      <c r="M22" s="113">
        <v>0</v>
      </c>
      <c r="N22" s="78">
        <v>42</v>
      </c>
      <c r="O22" s="78">
        <f t="shared" si="2"/>
        <v>17</v>
      </c>
      <c r="P22" s="114">
        <f t="shared" si="3"/>
        <v>0.404761904761905</v>
      </c>
      <c r="Q22" s="78">
        <f t="shared" si="4"/>
        <v>21</v>
      </c>
      <c r="R22" s="115">
        <f t="shared" si="5"/>
        <v>0.5</v>
      </c>
      <c r="S22" s="116"/>
    </row>
    <row r="23" spans="1:19">
      <c r="A23" s="41">
        <v>13</v>
      </c>
      <c r="B23" s="137" t="s">
        <v>226</v>
      </c>
      <c r="C23" s="78" t="s">
        <v>227</v>
      </c>
      <c r="D23" s="78">
        <v>2025</v>
      </c>
      <c r="E23" s="78" t="s">
        <v>20</v>
      </c>
      <c r="F23" s="78" t="s">
        <v>185</v>
      </c>
      <c r="G23" s="108">
        <v>82</v>
      </c>
      <c r="H23" s="109">
        <f t="shared" si="0"/>
        <v>83.7</v>
      </c>
      <c r="I23" s="110">
        <v>70</v>
      </c>
      <c r="J23" s="78">
        <v>61.3</v>
      </c>
      <c r="K23" s="111">
        <f t="shared" si="1"/>
        <v>80.955</v>
      </c>
      <c r="L23" s="112">
        <v>3.37</v>
      </c>
      <c r="M23" s="113">
        <v>0</v>
      </c>
      <c r="N23" s="78">
        <v>42</v>
      </c>
      <c r="O23" s="78">
        <f t="shared" si="2"/>
        <v>24</v>
      </c>
      <c r="P23" s="114">
        <f t="shared" si="3"/>
        <v>0.571428571428571</v>
      </c>
      <c r="Q23" s="78">
        <f t="shared" si="4"/>
        <v>22</v>
      </c>
      <c r="R23" s="115">
        <f t="shared" si="5"/>
        <v>0.523809523809524</v>
      </c>
      <c r="S23" s="116"/>
    </row>
    <row r="24" spans="1:19">
      <c r="A24" s="41">
        <v>17</v>
      </c>
      <c r="B24" s="137" t="s">
        <v>228</v>
      </c>
      <c r="C24" s="78" t="s">
        <v>229</v>
      </c>
      <c r="D24" s="78">
        <v>2025</v>
      </c>
      <c r="E24" s="78" t="s">
        <v>20</v>
      </c>
      <c r="F24" s="78" t="s">
        <v>185</v>
      </c>
      <c r="G24" s="108">
        <v>80</v>
      </c>
      <c r="H24" s="109">
        <f t="shared" si="0"/>
        <v>84.2</v>
      </c>
      <c r="I24" s="110">
        <v>70</v>
      </c>
      <c r="J24" s="78">
        <v>60</v>
      </c>
      <c r="K24" s="111">
        <f t="shared" si="1"/>
        <v>80.94</v>
      </c>
      <c r="L24" s="112">
        <v>3.42</v>
      </c>
      <c r="M24" s="113">
        <v>0</v>
      </c>
      <c r="N24" s="78">
        <v>42</v>
      </c>
      <c r="O24" s="78">
        <f t="shared" si="2"/>
        <v>17</v>
      </c>
      <c r="P24" s="114">
        <f t="shared" si="3"/>
        <v>0.404761904761905</v>
      </c>
      <c r="Q24" s="78">
        <f t="shared" si="4"/>
        <v>23</v>
      </c>
      <c r="R24" s="115">
        <f t="shared" si="5"/>
        <v>0.547619047619048</v>
      </c>
      <c r="S24" s="116"/>
    </row>
    <row r="25" spans="1:19">
      <c r="A25" s="41">
        <v>2</v>
      </c>
      <c r="B25" s="137" t="s">
        <v>230</v>
      </c>
      <c r="C25" s="78" t="s">
        <v>231</v>
      </c>
      <c r="D25" s="78">
        <v>2025</v>
      </c>
      <c r="E25" s="78" t="s">
        <v>20</v>
      </c>
      <c r="F25" s="78" t="s">
        <v>185</v>
      </c>
      <c r="G25" s="108">
        <v>95.5</v>
      </c>
      <c r="H25" s="109">
        <f t="shared" si="0"/>
        <v>80.2</v>
      </c>
      <c r="I25" s="110">
        <v>70</v>
      </c>
      <c r="J25" s="78">
        <v>68</v>
      </c>
      <c r="K25" s="111">
        <f t="shared" si="1"/>
        <v>80.865</v>
      </c>
      <c r="L25" s="112">
        <v>3.02</v>
      </c>
      <c r="M25" s="113">
        <v>0</v>
      </c>
      <c r="N25" s="78">
        <v>42</v>
      </c>
      <c r="O25" s="78">
        <f t="shared" si="2"/>
        <v>34</v>
      </c>
      <c r="P25" s="114">
        <f t="shared" si="3"/>
        <v>0.80952380952381</v>
      </c>
      <c r="Q25" s="78">
        <f t="shared" si="4"/>
        <v>24</v>
      </c>
      <c r="R25" s="115">
        <f t="shared" si="5"/>
        <v>0.571428571428571</v>
      </c>
      <c r="S25" s="116"/>
    </row>
    <row r="26" spans="1:19">
      <c r="A26" s="41">
        <v>15</v>
      </c>
      <c r="B26" s="137" t="s">
        <v>232</v>
      </c>
      <c r="C26" s="78" t="s">
        <v>233</v>
      </c>
      <c r="D26" s="78">
        <v>2025</v>
      </c>
      <c r="E26" s="78" t="s">
        <v>20</v>
      </c>
      <c r="F26" s="78" t="s">
        <v>185</v>
      </c>
      <c r="G26" s="108">
        <v>80</v>
      </c>
      <c r="H26" s="109">
        <f t="shared" si="0"/>
        <v>84</v>
      </c>
      <c r="I26" s="110">
        <v>70</v>
      </c>
      <c r="J26" s="78">
        <v>60</v>
      </c>
      <c r="K26" s="111">
        <f t="shared" si="1"/>
        <v>80.8</v>
      </c>
      <c r="L26" s="112">
        <v>3.4</v>
      </c>
      <c r="M26" s="113">
        <v>0</v>
      </c>
      <c r="N26" s="78">
        <v>42</v>
      </c>
      <c r="O26" s="78">
        <f t="shared" si="2"/>
        <v>20</v>
      </c>
      <c r="P26" s="114">
        <f t="shared" si="3"/>
        <v>0.476190476190476</v>
      </c>
      <c r="Q26" s="78">
        <f t="shared" si="4"/>
        <v>25</v>
      </c>
      <c r="R26" s="115">
        <f t="shared" si="5"/>
        <v>0.595238095238095</v>
      </c>
      <c r="S26" s="116"/>
    </row>
    <row r="27" spans="1:19">
      <c r="A27" s="41">
        <v>34</v>
      </c>
      <c r="B27" s="137" t="s">
        <v>234</v>
      </c>
      <c r="C27" s="78" t="s">
        <v>235</v>
      </c>
      <c r="D27" s="78">
        <v>2025</v>
      </c>
      <c r="E27" s="78" t="s">
        <v>20</v>
      </c>
      <c r="F27" s="78" t="s">
        <v>185</v>
      </c>
      <c r="G27" s="108">
        <v>80</v>
      </c>
      <c r="H27" s="109">
        <f t="shared" si="0"/>
        <v>83.9</v>
      </c>
      <c r="I27" s="110">
        <v>70</v>
      </c>
      <c r="J27" s="78">
        <v>60</v>
      </c>
      <c r="K27" s="111">
        <f t="shared" si="1"/>
        <v>80.73</v>
      </c>
      <c r="L27" s="112">
        <v>3.39</v>
      </c>
      <c r="M27" s="113">
        <v>0</v>
      </c>
      <c r="N27" s="78">
        <v>42</v>
      </c>
      <c r="O27" s="78">
        <f t="shared" si="2"/>
        <v>21</v>
      </c>
      <c r="P27" s="114">
        <f t="shared" si="3"/>
        <v>0.5</v>
      </c>
      <c r="Q27" s="78">
        <f t="shared" si="4"/>
        <v>26</v>
      </c>
      <c r="R27" s="115">
        <f t="shared" si="5"/>
        <v>0.619047619047619</v>
      </c>
      <c r="S27" s="116"/>
    </row>
    <row r="28" spans="1:19">
      <c r="A28" s="41">
        <v>21</v>
      </c>
      <c r="B28" s="137" t="s">
        <v>236</v>
      </c>
      <c r="C28" s="78" t="s">
        <v>237</v>
      </c>
      <c r="D28" s="78">
        <v>2025</v>
      </c>
      <c r="E28" s="78" t="s">
        <v>20</v>
      </c>
      <c r="F28" s="78" t="s">
        <v>185</v>
      </c>
      <c r="G28" s="108">
        <v>82</v>
      </c>
      <c r="H28" s="109">
        <f t="shared" si="0"/>
        <v>82.1</v>
      </c>
      <c r="I28" s="110">
        <v>71.5</v>
      </c>
      <c r="J28" s="78">
        <v>71</v>
      </c>
      <c r="K28" s="111">
        <f t="shared" si="1"/>
        <v>80.47</v>
      </c>
      <c r="L28" s="112">
        <v>3.21</v>
      </c>
      <c r="M28" s="113">
        <v>0</v>
      </c>
      <c r="N28" s="78">
        <v>42</v>
      </c>
      <c r="O28" s="78">
        <f t="shared" si="2"/>
        <v>30</v>
      </c>
      <c r="P28" s="114">
        <f t="shared" si="3"/>
        <v>0.714285714285714</v>
      </c>
      <c r="Q28" s="78">
        <f t="shared" si="4"/>
        <v>27</v>
      </c>
      <c r="R28" s="115">
        <f t="shared" si="5"/>
        <v>0.642857142857143</v>
      </c>
      <c r="S28" s="116"/>
    </row>
    <row r="29" spans="1:19">
      <c r="A29" s="41">
        <v>5</v>
      </c>
      <c r="B29" s="137" t="s">
        <v>238</v>
      </c>
      <c r="C29" s="78" t="s">
        <v>239</v>
      </c>
      <c r="D29" s="78">
        <v>2025</v>
      </c>
      <c r="E29" s="78" t="s">
        <v>20</v>
      </c>
      <c r="F29" s="78" t="s">
        <v>185</v>
      </c>
      <c r="G29" s="108">
        <v>80</v>
      </c>
      <c r="H29" s="109">
        <f t="shared" si="0"/>
        <v>83.3</v>
      </c>
      <c r="I29" s="110">
        <v>70</v>
      </c>
      <c r="J29" s="78">
        <v>60</v>
      </c>
      <c r="K29" s="111">
        <f t="shared" si="1"/>
        <v>80.31</v>
      </c>
      <c r="L29" s="112">
        <v>3.33</v>
      </c>
      <c r="M29" s="113">
        <v>0</v>
      </c>
      <c r="N29" s="78">
        <v>42</v>
      </c>
      <c r="O29" s="78">
        <f t="shared" si="2"/>
        <v>25</v>
      </c>
      <c r="P29" s="114">
        <f t="shared" si="3"/>
        <v>0.595238095238095</v>
      </c>
      <c r="Q29" s="78">
        <f t="shared" si="4"/>
        <v>28</v>
      </c>
      <c r="R29" s="115">
        <f t="shared" si="5"/>
        <v>0.666666666666667</v>
      </c>
      <c r="S29" s="116"/>
    </row>
    <row r="30" spans="1:19">
      <c r="A30" s="41">
        <v>12</v>
      </c>
      <c r="B30" s="137" t="s">
        <v>240</v>
      </c>
      <c r="C30" s="78" t="s">
        <v>241</v>
      </c>
      <c r="D30" s="78">
        <v>2025</v>
      </c>
      <c r="E30" s="78" t="s">
        <v>20</v>
      </c>
      <c r="F30" s="78" t="s">
        <v>185</v>
      </c>
      <c r="G30" s="108">
        <v>80</v>
      </c>
      <c r="H30" s="109">
        <f t="shared" si="0"/>
        <v>83.2</v>
      </c>
      <c r="I30" s="110">
        <v>70</v>
      </c>
      <c r="J30" s="78">
        <v>60</v>
      </c>
      <c r="K30" s="111">
        <f t="shared" si="1"/>
        <v>80.24</v>
      </c>
      <c r="L30" s="112">
        <v>3.32</v>
      </c>
      <c r="M30" s="113">
        <v>0</v>
      </c>
      <c r="N30" s="78">
        <v>42</v>
      </c>
      <c r="O30" s="78">
        <f t="shared" si="2"/>
        <v>26</v>
      </c>
      <c r="P30" s="114">
        <f t="shared" si="3"/>
        <v>0.619047619047619</v>
      </c>
      <c r="Q30" s="78">
        <f t="shared" si="4"/>
        <v>29</v>
      </c>
      <c r="R30" s="115">
        <f t="shared" si="5"/>
        <v>0.69047619047619</v>
      </c>
      <c r="S30" s="116"/>
    </row>
    <row r="31" spans="1:19">
      <c r="A31" s="41">
        <v>42</v>
      </c>
      <c r="B31" s="137" t="s">
        <v>242</v>
      </c>
      <c r="C31" s="78" t="s">
        <v>243</v>
      </c>
      <c r="D31" s="78">
        <v>2025</v>
      </c>
      <c r="E31" s="78" t="s">
        <v>20</v>
      </c>
      <c r="F31" s="78" t="s">
        <v>185</v>
      </c>
      <c r="G31" s="108">
        <v>80</v>
      </c>
      <c r="H31" s="109">
        <f t="shared" si="0"/>
        <v>82.9</v>
      </c>
      <c r="I31" s="110">
        <v>70</v>
      </c>
      <c r="J31" s="78">
        <v>60</v>
      </c>
      <c r="K31" s="111">
        <f t="shared" si="1"/>
        <v>80.03</v>
      </c>
      <c r="L31" s="112">
        <v>3.29</v>
      </c>
      <c r="M31" s="113">
        <v>0</v>
      </c>
      <c r="N31" s="78">
        <v>42</v>
      </c>
      <c r="O31" s="78">
        <f t="shared" si="2"/>
        <v>27</v>
      </c>
      <c r="P31" s="114">
        <f t="shared" si="3"/>
        <v>0.642857142857143</v>
      </c>
      <c r="Q31" s="78">
        <f t="shared" si="4"/>
        <v>30</v>
      </c>
      <c r="R31" s="115">
        <f t="shared" si="5"/>
        <v>0.714285714285714</v>
      </c>
      <c r="S31" s="116"/>
    </row>
    <row r="32" spans="1:19">
      <c r="A32" s="41">
        <v>11</v>
      </c>
      <c r="B32" s="137" t="s">
        <v>244</v>
      </c>
      <c r="C32" s="78" t="s">
        <v>245</v>
      </c>
      <c r="D32" s="78">
        <v>2025</v>
      </c>
      <c r="E32" s="78" t="s">
        <v>20</v>
      </c>
      <c r="F32" s="78" t="s">
        <v>185</v>
      </c>
      <c r="G32" s="108">
        <v>80</v>
      </c>
      <c r="H32" s="109">
        <f t="shared" si="0"/>
        <v>82.6</v>
      </c>
      <c r="I32" s="110">
        <v>70</v>
      </c>
      <c r="J32" s="78">
        <v>60</v>
      </c>
      <c r="K32" s="111">
        <f t="shared" si="1"/>
        <v>79.82</v>
      </c>
      <c r="L32" s="112">
        <v>3.26</v>
      </c>
      <c r="M32" s="113">
        <v>0</v>
      </c>
      <c r="N32" s="78">
        <v>42</v>
      </c>
      <c r="O32" s="78">
        <f t="shared" si="2"/>
        <v>28</v>
      </c>
      <c r="P32" s="114">
        <f t="shared" si="3"/>
        <v>0.666666666666667</v>
      </c>
      <c r="Q32" s="78">
        <f t="shared" si="4"/>
        <v>31</v>
      </c>
      <c r="R32" s="115">
        <f t="shared" si="5"/>
        <v>0.738095238095238</v>
      </c>
      <c r="S32" s="116"/>
    </row>
    <row r="33" spans="1:19">
      <c r="A33" s="41">
        <v>16</v>
      </c>
      <c r="B33" s="137" t="s">
        <v>246</v>
      </c>
      <c r="C33" s="78" t="s">
        <v>247</v>
      </c>
      <c r="D33" s="78">
        <v>2025</v>
      </c>
      <c r="E33" s="78" t="s">
        <v>20</v>
      </c>
      <c r="F33" s="78" t="s">
        <v>185</v>
      </c>
      <c r="G33" s="108">
        <v>80</v>
      </c>
      <c r="H33" s="109">
        <f t="shared" si="0"/>
        <v>82.6</v>
      </c>
      <c r="I33" s="110">
        <v>70</v>
      </c>
      <c r="J33" s="78">
        <v>60</v>
      </c>
      <c r="K33" s="111">
        <f t="shared" si="1"/>
        <v>79.82</v>
      </c>
      <c r="L33" s="112">
        <v>3.26</v>
      </c>
      <c r="M33" s="113">
        <v>0</v>
      </c>
      <c r="N33" s="78">
        <v>42</v>
      </c>
      <c r="O33" s="78">
        <f t="shared" si="2"/>
        <v>28</v>
      </c>
      <c r="P33" s="114">
        <f t="shared" si="3"/>
        <v>0.666666666666667</v>
      </c>
      <c r="Q33" s="78">
        <f t="shared" si="4"/>
        <v>31</v>
      </c>
      <c r="R33" s="115">
        <f t="shared" si="5"/>
        <v>0.738095238095238</v>
      </c>
      <c r="S33" s="116"/>
    </row>
    <row r="34" spans="1:19">
      <c r="A34" s="41">
        <v>31</v>
      </c>
      <c r="B34" s="137" t="s">
        <v>248</v>
      </c>
      <c r="C34" s="78" t="s">
        <v>249</v>
      </c>
      <c r="D34" s="78">
        <v>2025</v>
      </c>
      <c r="E34" s="78" t="s">
        <v>20</v>
      </c>
      <c r="F34" s="78" t="s">
        <v>185</v>
      </c>
      <c r="G34" s="108">
        <v>84.5</v>
      </c>
      <c r="H34" s="109">
        <f t="shared" si="0"/>
        <v>80.6</v>
      </c>
      <c r="I34" s="110">
        <v>70</v>
      </c>
      <c r="J34" s="78">
        <v>69</v>
      </c>
      <c r="K34" s="111">
        <f t="shared" si="1"/>
        <v>79.545</v>
      </c>
      <c r="L34" s="112">
        <v>3.06</v>
      </c>
      <c r="M34" s="113">
        <v>0</v>
      </c>
      <c r="N34" s="78">
        <v>42</v>
      </c>
      <c r="O34" s="78">
        <f t="shared" si="2"/>
        <v>32</v>
      </c>
      <c r="P34" s="114">
        <f t="shared" si="3"/>
        <v>0.761904761904762</v>
      </c>
      <c r="Q34" s="78">
        <f t="shared" si="4"/>
        <v>33</v>
      </c>
      <c r="R34" s="115">
        <f t="shared" si="5"/>
        <v>0.785714285714286</v>
      </c>
      <c r="S34" s="116"/>
    </row>
    <row r="35" spans="1:19">
      <c r="A35" s="41">
        <v>19</v>
      </c>
      <c r="B35" s="137" t="s">
        <v>250</v>
      </c>
      <c r="C35" s="78" t="s">
        <v>251</v>
      </c>
      <c r="D35" s="78">
        <v>2025</v>
      </c>
      <c r="E35" s="78" t="s">
        <v>20</v>
      </c>
      <c r="F35" s="78" t="s">
        <v>185</v>
      </c>
      <c r="G35" s="108">
        <v>80</v>
      </c>
      <c r="H35" s="109">
        <f t="shared" si="0"/>
        <v>80.4</v>
      </c>
      <c r="I35" s="110">
        <v>70.5</v>
      </c>
      <c r="J35" s="78">
        <v>60</v>
      </c>
      <c r="K35" s="111">
        <f t="shared" si="1"/>
        <v>78.33</v>
      </c>
      <c r="L35" s="112">
        <v>3.04</v>
      </c>
      <c r="M35" s="113">
        <v>0</v>
      </c>
      <c r="N35" s="78">
        <v>42</v>
      </c>
      <c r="O35" s="78">
        <f t="shared" si="2"/>
        <v>33</v>
      </c>
      <c r="P35" s="114">
        <f t="shared" si="3"/>
        <v>0.785714285714286</v>
      </c>
      <c r="Q35" s="78">
        <f t="shared" si="4"/>
        <v>34</v>
      </c>
      <c r="R35" s="115">
        <f t="shared" si="5"/>
        <v>0.80952380952381</v>
      </c>
      <c r="S35" s="116"/>
    </row>
    <row r="36" spans="1:19">
      <c r="A36" s="41">
        <v>1</v>
      </c>
      <c r="B36" s="137" t="s">
        <v>252</v>
      </c>
      <c r="C36" s="78" t="s">
        <v>253</v>
      </c>
      <c r="D36" s="78">
        <v>2025</v>
      </c>
      <c r="E36" s="78" t="s">
        <v>20</v>
      </c>
      <c r="F36" s="78" t="s">
        <v>185</v>
      </c>
      <c r="G36" s="111">
        <v>84.5</v>
      </c>
      <c r="H36" s="109">
        <f t="shared" si="0"/>
        <v>79.3</v>
      </c>
      <c r="I36" s="113">
        <v>70</v>
      </c>
      <c r="J36" s="117">
        <v>62.5</v>
      </c>
      <c r="K36" s="111">
        <f t="shared" si="1"/>
        <v>78.31</v>
      </c>
      <c r="L36" s="112">
        <v>2.93</v>
      </c>
      <c r="M36" s="113">
        <v>0</v>
      </c>
      <c r="N36" s="78">
        <v>42</v>
      </c>
      <c r="O36" s="78">
        <f t="shared" si="2"/>
        <v>36</v>
      </c>
      <c r="P36" s="114">
        <f t="shared" si="3"/>
        <v>0.857142857142857</v>
      </c>
      <c r="Q36" s="78">
        <f t="shared" si="4"/>
        <v>35</v>
      </c>
      <c r="R36" s="115">
        <f t="shared" si="5"/>
        <v>0.833333333333333</v>
      </c>
      <c r="S36" s="116"/>
    </row>
    <row r="37" spans="1:19">
      <c r="A37" s="41">
        <v>3</v>
      </c>
      <c r="B37" s="137" t="s">
        <v>254</v>
      </c>
      <c r="C37" s="78" t="s">
        <v>255</v>
      </c>
      <c r="D37" s="78">
        <v>2025</v>
      </c>
      <c r="E37" s="78" t="s">
        <v>20</v>
      </c>
      <c r="F37" s="78" t="s">
        <v>185</v>
      </c>
      <c r="G37" s="108">
        <v>80</v>
      </c>
      <c r="H37" s="109">
        <f t="shared" si="0"/>
        <v>79.3</v>
      </c>
      <c r="I37" s="110">
        <v>73</v>
      </c>
      <c r="J37" s="78">
        <v>65</v>
      </c>
      <c r="K37" s="111">
        <f t="shared" si="1"/>
        <v>78.06</v>
      </c>
      <c r="L37" s="112">
        <v>2.93</v>
      </c>
      <c r="M37" s="113">
        <v>0</v>
      </c>
      <c r="N37" s="78">
        <v>42</v>
      </c>
      <c r="O37" s="78">
        <f t="shared" si="2"/>
        <v>36</v>
      </c>
      <c r="P37" s="114">
        <f t="shared" si="3"/>
        <v>0.857142857142857</v>
      </c>
      <c r="Q37" s="78">
        <f t="shared" si="4"/>
        <v>36</v>
      </c>
      <c r="R37" s="115">
        <f t="shared" si="5"/>
        <v>0.857142857142857</v>
      </c>
      <c r="S37" s="116"/>
    </row>
    <row r="38" spans="1:19">
      <c r="A38" s="41">
        <v>9</v>
      </c>
      <c r="B38" s="137" t="s">
        <v>256</v>
      </c>
      <c r="C38" s="78" t="s">
        <v>257</v>
      </c>
      <c r="D38" s="78">
        <v>2025</v>
      </c>
      <c r="E38" s="78" t="s">
        <v>20</v>
      </c>
      <c r="F38" s="78" t="s">
        <v>185</v>
      </c>
      <c r="G38" s="108">
        <v>80</v>
      </c>
      <c r="H38" s="109">
        <f t="shared" si="0"/>
        <v>79.6</v>
      </c>
      <c r="I38" s="110">
        <v>70</v>
      </c>
      <c r="J38" s="78">
        <v>61</v>
      </c>
      <c r="K38" s="111">
        <f t="shared" si="1"/>
        <v>77.77</v>
      </c>
      <c r="L38" s="112">
        <v>2.96</v>
      </c>
      <c r="M38" s="113">
        <v>0</v>
      </c>
      <c r="N38" s="78">
        <v>42</v>
      </c>
      <c r="O38" s="78">
        <f t="shared" si="2"/>
        <v>35</v>
      </c>
      <c r="P38" s="114">
        <f t="shared" si="3"/>
        <v>0.833333333333333</v>
      </c>
      <c r="Q38" s="78">
        <f t="shared" si="4"/>
        <v>37</v>
      </c>
      <c r="R38" s="115">
        <f t="shared" si="5"/>
        <v>0.880952380952381</v>
      </c>
      <c r="S38" s="116"/>
    </row>
    <row r="39" spans="1:19">
      <c r="A39" s="41">
        <v>20</v>
      </c>
      <c r="B39" s="137" t="s">
        <v>258</v>
      </c>
      <c r="C39" s="78" t="s">
        <v>259</v>
      </c>
      <c r="D39" s="78">
        <v>2025</v>
      </c>
      <c r="E39" s="78" t="s">
        <v>20</v>
      </c>
      <c r="F39" s="78" t="s">
        <v>185</v>
      </c>
      <c r="G39" s="108">
        <v>80</v>
      </c>
      <c r="H39" s="109">
        <f t="shared" si="0"/>
        <v>79.3</v>
      </c>
      <c r="I39" s="110">
        <v>70</v>
      </c>
      <c r="J39" s="78">
        <v>60</v>
      </c>
      <c r="K39" s="111">
        <f t="shared" si="1"/>
        <v>77.51</v>
      </c>
      <c r="L39" s="112">
        <v>2.93</v>
      </c>
      <c r="M39" s="113">
        <v>0</v>
      </c>
      <c r="N39" s="78">
        <v>42</v>
      </c>
      <c r="O39" s="78">
        <f t="shared" si="2"/>
        <v>36</v>
      </c>
      <c r="P39" s="114">
        <f t="shared" si="3"/>
        <v>0.857142857142857</v>
      </c>
      <c r="Q39" s="78">
        <f t="shared" si="4"/>
        <v>38</v>
      </c>
      <c r="R39" s="115">
        <f t="shared" si="5"/>
        <v>0.904761904761905</v>
      </c>
      <c r="S39" s="116"/>
    </row>
    <row r="40" spans="1:19">
      <c r="A40" s="41">
        <v>41</v>
      </c>
      <c r="B40" s="137" t="s">
        <v>260</v>
      </c>
      <c r="C40" s="78" t="s">
        <v>261</v>
      </c>
      <c r="D40" s="78">
        <v>2025</v>
      </c>
      <c r="E40" s="78" t="s">
        <v>20</v>
      </c>
      <c r="F40" s="78" t="s">
        <v>185</v>
      </c>
      <c r="G40" s="108">
        <v>80</v>
      </c>
      <c r="H40" s="109">
        <f t="shared" si="0"/>
        <v>78.6</v>
      </c>
      <c r="I40" s="110">
        <v>70.5</v>
      </c>
      <c r="J40" s="78">
        <v>61</v>
      </c>
      <c r="K40" s="111">
        <f t="shared" si="1"/>
        <v>77.12</v>
      </c>
      <c r="L40" s="112">
        <v>2.86</v>
      </c>
      <c r="M40" s="113">
        <v>0</v>
      </c>
      <c r="N40" s="78">
        <v>42</v>
      </c>
      <c r="O40" s="78">
        <f t="shared" si="2"/>
        <v>39</v>
      </c>
      <c r="P40" s="114">
        <f t="shared" si="3"/>
        <v>0.928571428571429</v>
      </c>
      <c r="Q40" s="78">
        <f t="shared" si="4"/>
        <v>39</v>
      </c>
      <c r="R40" s="115">
        <f t="shared" si="5"/>
        <v>0.928571428571429</v>
      </c>
      <c r="S40" s="116"/>
    </row>
    <row r="41" spans="1:19">
      <c r="A41" s="41">
        <v>4</v>
      </c>
      <c r="B41" s="137" t="s">
        <v>262</v>
      </c>
      <c r="C41" s="78" t="s">
        <v>263</v>
      </c>
      <c r="D41" s="78">
        <v>2025</v>
      </c>
      <c r="E41" s="78" t="s">
        <v>20</v>
      </c>
      <c r="F41" s="78" t="s">
        <v>185</v>
      </c>
      <c r="G41" s="108">
        <v>80</v>
      </c>
      <c r="H41" s="109">
        <f t="shared" si="0"/>
        <v>78.6</v>
      </c>
      <c r="I41" s="110">
        <v>70</v>
      </c>
      <c r="J41" s="78">
        <v>60</v>
      </c>
      <c r="K41" s="111">
        <f t="shared" si="1"/>
        <v>77.02</v>
      </c>
      <c r="L41" s="112">
        <v>2.86</v>
      </c>
      <c r="M41" s="113">
        <v>0</v>
      </c>
      <c r="N41" s="78">
        <v>42</v>
      </c>
      <c r="O41" s="78">
        <f t="shared" si="2"/>
        <v>39</v>
      </c>
      <c r="P41" s="114">
        <f t="shared" si="3"/>
        <v>0.928571428571429</v>
      </c>
      <c r="Q41" s="78">
        <f t="shared" si="4"/>
        <v>40</v>
      </c>
      <c r="R41" s="115">
        <f t="shared" si="5"/>
        <v>0.952380952380952</v>
      </c>
      <c r="S41" s="116"/>
    </row>
    <row r="42" spans="1:19">
      <c r="A42" s="41">
        <v>22</v>
      </c>
      <c r="B42" s="137" t="s">
        <v>264</v>
      </c>
      <c r="C42" s="78" t="s">
        <v>265</v>
      </c>
      <c r="D42" s="78">
        <v>2025</v>
      </c>
      <c r="E42" s="78" t="s">
        <v>20</v>
      </c>
      <c r="F42" s="78" t="s">
        <v>185</v>
      </c>
      <c r="G42" s="108">
        <v>80</v>
      </c>
      <c r="H42" s="109">
        <f t="shared" si="0"/>
        <v>72.7</v>
      </c>
      <c r="I42" s="110">
        <v>70</v>
      </c>
      <c r="J42" s="78">
        <v>60</v>
      </c>
      <c r="K42" s="111">
        <f t="shared" si="1"/>
        <v>72.89</v>
      </c>
      <c r="L42" s="112">
        <v>2.27</v>
      </c>
      <c r="M42" s="113">
        <v>0</v>
      </c>
      <c r="N42" s="78">
        <v>42</v>
      </c>
      <c r="O42" s="78">
        <f t="shared" si="2"/>
        <v>41</v>
      </c>
      <c r="P42" s="114">
        <f t="shared" si="3"/>
        <v>0.976190476190476</v>
      </c>
      <c r="Q42" s="78">
        <f t="shared" si="4"/>
        <v>41</v>
      </c>
      <c r="R42" s="115">
        <f t="shared" si="5"/>
        <v>0.976190476190476</v>
      </c>
      <c r="S42" s="116"/>
    </row>
    <row r="43" spans="1:19">
      <c r="A43" s="41">
        <v>8</v>
      </c>
      <c r="B43" s="137" t="s">
        <v>266</v>
      </c>
      <c r="C43" s="78" t="s">
        <v>267</v>
      </c>
      <c r="D43" s="78">
        <v>2025</v>
      </c>
      <c r="E43" s="78" t="s">
        <v>20</v>
      </c>
      <c r="F43" s="78" t="s">
        <v>185</v>
      </c>
      <c r="G43" s="108">
        <v>80</v>
      </c>
      <c r="H43" s="109">
        <f t="shared" si="0"/>
        <v>71.7</v>
      </c>
      <c r="I43" s="110">
        <v>70</v>
      </c>
      <c r="J43" s="78">
        <v>60</v>
      </c>
      <c r="K43" s="111">
        <f t="shared" si="1"/>
        <v>72.19</v>
      </c>
      <c r="L43" s="112">
        <v>2.17</v>
      </c>
      <c r="M43" s="113">
        <v>0</v>
      </c>
      <c r="N43" s="78">
        <v>42</v>
      </c>
      <c r="O43" s="78">
        <f t="shared" si="2"/>
        <v>42</v>
      </c>
      <c r="P43" s="114">
        <f t="shared" si="3"/>
        <v>1</v>
      </c>
      <c r="Q43" s="78">
        <f t="shared" si="4"/>
        <v>42</v>
      </c>
      <c r="R43" s="115">
        <f t="shared" si="5"/>
        <v>1</v>
      </c>
      <c r="S43" s="116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workbookViewId="0">
      <selection activeCell="B2" sqref="B2"/>
    </sheetView>
  </sheetViews>
  <sheetFormatPr defaultColWidth="9" defaultRowHeight="15.6"/>
  <cols>
    <col min="1" max="1" width="4.375" style="97" customWidth="1"/>
    <col min="2" max="2" width="16.775" style="98" customWidth="1"/>
    <col min="3" max="3" width="7.125" style="99" customWidth="1"/>
    <col min="4" max="4" width="5.5" style="99" customWidth="1"/>
    <col min="5" max="5" width="9" style="97"/>
    <col min="6" max="6" width="10.575" style="97" customWidth="1"/>
    <col min="7" max="8" width="7.5" style="97" customWidth="1"/>
    <col min="9" max="9" width="7.875" style="97" customWidth="1"/>
    <col min="10" max="10" width="8.5" style="97" customWidth="1"/>
    <col min="11" max="11" width="7.125" style="97" customWidth="1"/>
    <col min="12" max="12" width="8" style="100" customWidth="1"/>
    <col min="13" max="13" width="8.375" style="97" customWidth="1"/>
    <col min="14" max="14" width="5.25" style="97" customWidth="1"/>
    <col min="15" max="15" width="5.125" style="97" customWidth="1"/>
    <col min="16" max="16" width="8.125" style="97" customWidth="1"/>
    <col min="17" max="17" width="6.625" style="97" customWidth="1"/>
    <col min="18" max="18" width="8.25" style="97" customWidth="1"/>
    <col min="19" max="16384" width="9" style="97"/>
  </cols>
  <sheetData>
    <row r="1" s="97" customFormat="1" ht="36" spans="1:18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</row>
    <row r="2" s="97" customFormat="1" spans="1:18">
      <c r="A2" s="20">
        <v>33</v>
      </c>
      <c r="B2" s="101" t="s">
        <v>268</v>
      </c>
      <c r="C2" s="102" t="s">
        <v>269</v>
      </c>
      <c r="D2" s="20">
        <v>2025</v>
      </c>
      <c r="E2" s="20" t="s">
        <v>20</v>
      </c>
      <c r="F2" s="20" t="s">
        <v>270</v>
      </c>
      <c r="G2" s="20">
        <v>100</v>
      </c>
      <c r="H2" s="20">
        <f t="shared" ref="H2:H41" si="0">L2*10+50</f>
        <v>88.7</v>
      </c>
      <c r="I2" s="20">
        <v>75</v>
      </c>
      <c r="J2" s="20">
        <v>91.1</v>
      </c>
      <c r="K2" s="103">
        <f t="shared" ref="K2:K41" si="1">G2*15%+H2*70%+I2*10%+J2*5%</f>
        <v>89.145</v>
      </c>
      <c r="L2" s="104">
        <v>3.87</v>
      </c>
      <c r="M2" s="105">
        <v>0</v>
      </c>
      <c r="N2" s="20">
        <v>40</v>
      </c>
      <c r="O2" s="20">
        <f t="shared" ref="O2:O41" si="2">RANK(L2,$L$2:$L$41)</f>
        <v>1</v>
      </c>
      <c r="P2" s="25">
        <f t="shared" ref="P2:P41" si="3">O2/N2</f>
        <v>0.025</v>
      </c>
      <c r="Q2" s="20">
        <f t="shared" ref="Q2:Q41" si="4">RANK(K2,$K$2:$K$41)</f>
        <v>1</v>
      </c>
      <c r="R2" s="26">
        <f t="shared" ref="R2:R41" si="5">Q2/N2</f>
        <v>0.025</v>
      </c>
    </row>
    <row r="3" s="97" customFormat="1" spans="1:18">
      <c r="A3" s="20">
        <v>29</v>
      </c>
      <c r="B3" s="101" t="s">
        <v>271</v>
      </c>
      <c r="C3" s="102" t="s">
        <v>272</v>
      </c>
      <c r="D3" s="20">
        <v>2025</v>
      </c>
      <c r="E3" s="20" t="s">
        <v>20</v>
      </c>
      <c r="F3" s="20" t="s">
        <v>270</v>
      </c>
      <c r="G3" s="20">
        <v>100</v>
      </c>
      <c r="H3" s="20">
        <f t="shared" si="0"/>
        <v>87.1</v>
      </c>
      <c r="I3" s="20">
        <v>74</v>
      </c>
      <c r="J3" s="20">
        <v>90</v>
      </c>
      <c r="K3" s="103">
        <f t="shared" si="1"/>
        <v>87.87</v>
      </c>
      <c r="L3" s="104">
        <v>3.71</v>
      </c>
      <c r="M3" s="105">
        <v>0</v>
      </c>
      <c r="N3" s="20">
        <v>40</v>
      </c>
      <c r="O3" s="20">
        <f t="shared" si="2"/>
        <v>7</v>
      </c>
      <c r="P3" s="25">
        <f t="shared" si="3"/>
        <v>0.175</v>
      </c>
      <c r="Q3" s="20">
        <f t="shared" si="4"/>
        <v>2</v>
      </c>
      <c r="R3" s="26">
        <f t="shared" si="5"/>
        <v>0.05</v>
      </c>
    </row>
    <row r="4" s="97" customFormat="1" spans="1:18">
      <c r="A4" s="20">
        <v>32</v>
      </c>
      <c r="B4" s="101" t="s">
        <v>273</v>
      </c>
      <c r="C4" s="102" t="s">
        <v>274</v>
      </c>
      <c r="D4" s="20">
        <v>2025</v>
      </c>
      <c r="E4" s="20" t="s">
        <v>20</v>
      </c>
      <c r="F4" s="20" t="s">
        <v>270</v>
      </c>
      <c r="G4" s="20">
        <v>92</v>
      </c>
      <c r="H4" s="20">
        <f t="shared" si="0"/>
        <v>87.4</v>
      </c>
      <c r="I4" s="20">
        <v>74</v>
      </c>
      <c r="J4" s="20">
        <v>84.6</v>
      </c>
      <c r="K4" s="103">
        <f t="shared" si="1"/>
        <v>86.61</v>
      </c>
      <c r="L4" s="104">
        <v>3.74</v>
      </c>
      <c r="M4" s="105">
        <v>0</v>
      </c>
      <c r="N4" s="20">
        <v>40</v>
      </c>
      <c r="O4" s="20">
        <f t="shared" si="2"/>
        <v>4</v>
      </c>
      <c r="P4" s="25">
        <f t="shared" si="3"/>
        <v>0.1</v>
      </c>
      <c r="Q4" s="20">
        <f t="shared" si="4"/>
        <v>3</v>
      </c>
      <c r="R4" s="26">
        <f t="shared" si="5"/>
        <v>0.075</v>
      </c>
    </row>
    <row r="5" s="97" customFormat="1" spans="1:18">
      <c r="A5" s="20">
        <v>39</v>
      </c>
      <c r="B5" s="101" t="s">
        <v>275</v>
      </c>
      <c r="C5" s="102" t="s">
        <v>276</v>
      </c>
      <c r="D5" s="20">
        <v>2025</v>
      </c>
      <c r="E5" s="20" t="s">
        <v>20</v>
      </c>
      <c r="F5" s="20" t="s">
        <v>270</v>
      </c>
      <c r="G5" s="20">
        <v>93.5</v>
      </c>
      <c r="H5" s="20">
        <f t="shared" si="0"/>
        <v>87</v>
      </c>
      <c r="I5" s="20">
        <v>73</v>
      </c>
      <c r="J5" s="20">
        <v>83.6</v>
      </c>
      <c r="K5" s="103">
        <f t="shared" si="1"/>
        <v>86.405</v>
      </c>
      <c r="L5" s="104">
        <v>3.7</v>
      </c>
      <c r="M5" s="105">
        <v>0</v>
      </c>
      <c r="N5" s="20">
        <v>40</v>
      </c>
      <c r="O5" s="20">
        <f t="shared" si="2"/>
        <v>8</v>
      </c>
      <c r="P5" s="25">
        <f t="shared" si="3"/>
        <v>0.2</v>
      </c>
      <c r="Q5" s="20">
        <f t="shared" si="4"/>
        <v>4</v>
      </c>
      <c r="R5" s="26">
        <f t="shared" si="5"/>
        <v>0.1</v>
      </c>
    </row>
    <row r="6" s="97" customFormat="1" spans="1:18">
      <c r="A6" s="20">
        <v>28</v>
      </c>
      <c r="B6" s="101" t="s">
        <v>277</v>
      </c>
      <c r="C6" s="102" t="s">
        <v>278</v>
      </c>
      <c r="D6" s="20">
        <v>2025</v>
      </c>
      <c r="E6" s="20" t="s">
        <v>20</v>
      </c>
      <c r="F6" s="20" t="s">
        <v>270</v>
      </c>
      <c r="G6" s="20">
        <v>89</v>
      </c>
      <c r="H6" s="20">
        <f t="shared" si="0"/>
        <v>87.3</v>
      </c>
      <c r="I6" s="20">
        <v>71.5</v>
      </c>
      <c r="J6" s="20">
        <v>86.06</v>
      </c>
      <c r="K6" s="103">
        <f t="shared" si="1"/>
        <v>85.913</v>
      </c>
      <c r="L6" s="104">
        <v>3.73</v>
      </c>
      <c r="M6" s="105">
        <v>0</v>
      </c>
      <c r="N6" s="20">
        <v>40</v>
      </c>
      <c r="O6" s="20">
        <f t="shared" si="2"/>
        <v>5</v>
      </c>
      <c r="P6" s="25">
        <f t="shared" si="3"/>
        <v>0.125</v>
      </c>
      <c r="Q6" s="20">
        <f t="shared" si="4"/>
        <v>5</v>
      </c>
      <c r="R6" s="26">
        <f t="shared" si="5"/>
        <v>0.125</v>
      </c>
    </row>
    <row r="7" s="97" customFormat="1" spans="1:18">
      <c r="A7" s="20">
        <v>31</v>
      </c>
      <c r="B7" s="101" t="s">
        <v>279</v>
      </c>
      <c r="C7" s="102" t="s">
        <v>280</v>
      </c>
      <c r="D7" s="20">
        <v>2025</v>
      </c>
      <c r="E7" s="20" t="s">
        <v>20</v>
      </c>
      <c r="F7" s="20" t="s">
        <v>270</v>
      </c>
      <c r="G7" s="20">
        <v>93</v>
      </c>
      <c r="H7" s="20">
        <f t="shared" si="0"/>
        <v>85.6</v>
      </c>
      <c r="I7" s="20">
        <v>74</v>
      </c>
      <c r="J7" s="20">
        <v>85.5</v>
      </c>
      <c r="K7" s="103">
        <f t="shared" si="1"/>
        <v>85.545</v>
      </c>
      <c r="L7" s="104">
        <v>3.56</v>
      </c>
      <c r="M7" s="105">
        <v>0</v>
      </c>
      <c r="N7" s="20">
        <v>40</v>
      </c>
      <c r="O7" s="20">
        <f t="shared" si="2"/>
        <v>17</v>
      </c>
      <c r="P7" s="25">
        <f t="shared" si="3"/>
        <v>0.425</v>
      </c>
      <c r="Q7" s="20">
        <f t="shared" si="4"/>
        <v>6</v>
      </c>
      <c r="R7" s="26">
        <f t="shared" si="5"/>
        <v>0.15</v>
      </c>
    </row>
    <row r="8" s="97" customFormat="1" spans="1:18">
      <c r="A8" s="20">
        <v>40</v>
      </c>
      <c r="B8" s="101" t="s">
        <v>281</v>
      </c>
      <c r="C8" s="102" t="s">
        <v>282</v>
      </c>
      <c r="D8" s="20">
        <v>2025</v>
      </c>
      <c r="E8" s="20" t="s">
        <v>20</v>
      </c>
      <c r="F8" s="20" t="s">
        <v>270</v>
      </c>
      <c r="G8" s="20">
        <v>100</v>
      </c>
      <c r="H8" s="20">
        <f t="shared" si="0"/>
        <v>84.9</v>
      </c>
      <c r="I8" s="20">
        <v>70</v>
      </c>
      <c r="J8" s="20">
        <v>74.8</v>
      </c>
      <c r="K8" s="103">
        <f t="shared" si="1"/>
        <v>85.17</v>
      </c>
      <c r="L8" s="104">
        <v>3.49</v>
      </c>
      <c r="M8" s="105">
        <v>0</v>
      </c>
      <c r="N8" s="20">
        <v>40</v>
      </c>
      <c r="O8" s="20">
        <f t="shared" si="2"/>
        <v>20</v>
      </c>
      <c r="P8" s="25">
        <f t="shared" si="3"/>
        <v>0.5</v>
      </c>
      <c r="Q8" s="20">
        <f t="shared" si="4"/>
        <v>7</v>
      </c>
      <c r="R8" s="26">
        <f t="shared" si="5"/>
        <v>0.175</v>
      </c>
    </row>
    <row r="9" s="97" customFormat="1" spans="1:18">
      <c r="A9" s="20">
        <v>35</v>
      </c>
      <c r="B9" s="101" t="s">
        <v>283</v>
      </c>
      <c r="C9" s="102" t="s">
        <v>284</v>
      </c>
      <c r="D9" s="20">
        <v>2025</v>
      </c>
      <c r="E9" s="20" t="s">
        <v>20</v>
      </c>
      <c r="F9" s="20" t="s">
        <v>270</v>
      </c>
      <c r="G9" s="20">
        <v>91</v>
      </c>
      <c r="H9" s="20">
        <f t="shared" si="0"/>
        <v>86</v>
      </c>
      <c r="I9" s="20">
        <v>70</v>
      </c>
      <c r="J9" s="20">
        <v>82.3</v>
      </c>
      <c r="K9" s="103">
        <f t="shared" si="1"/>
        <v>84.965</v>
      </c>
      <c r="L9" s="104">
        <v>3.6</v>
      </c>
      <c r="M9" s="105">
        <v>0</v>
      </c>
      <c r="N9" s="20">
        <v>40</v>
      </c>
      <c r="O9" s="20">
        <f t="shared" si="2"/>
        <v>15</v>
      </c>
      <c r="P9" s="25">
        <f t="shared" si="3"/>
        <v>0.375</v>
      </c>
      <c r="Q9" s="20">
        <f t="shared" si="4"/>
        <v>8</v>
      </c>
      <c r="R9" s="26">
        <f t="shared" si="5"/>
        <v>0.2</v>
      </c>
    </row>
    <row r="10" s="97" customFormat="1" spans="1:18">
      <c r="A10" s="20">
        <v>17</v>
      </c>
      <c r="B10" s="101" t="s">
        <v>285</v>
      </c>
      <c r="C10" s="102" t="s">
        <v>286</v>
      </c>
      <c r="D10" s="20">
        <v>2025</v>
      </c>
      <c r="E10" s="20" t="s">
        <v>20</v>
      </c>
      <c r="F10" s="20" t="s">
        <v>270</v>
      </c>
      <c r="G10" s="20">
        <v>85</v>
      </c>
      <c r="H10" s="20">
        <f t="shared" si="0"/>
        <v>87.8</v>
      </c>
      <c r="I10" s="20">
        <v>70</v>
      </c>
      <c r="J10" s="20">
        <v>72.3</v>
      </c>
      <c r="K10" s="103">
        <f t="shared" si="1"/>
        <v>84.825</v>
      </c>
      <c r="L10" s="104">
        <v>3.78</v>
      </c>
      <c r="M10" s="105">
        <v>0</v>
      </c>
      <c r="N10" s="20">
        <v>40</v>
      </c>
      <c r="O10" s="20">
        <f t="shared" si="2"/>
        <v>3</v>
      </c>
      <c r="P10" s="25">
        <f t="shared" si="3"/>
        <v>0.075</v>
      </c>
      <c r="Q10" s="20">
        <f t="shared" si="4"/>
        <v>9</v>
      </c>
      <c r="R10" s="26">
        <f t="shared" si="5"/>
        <v>0.225</v>
      </c>
    </row>
    <row r="11" s="97" customFormat="1" spans="1:18">
      <c r="A11" s="20">
        <v>24</v>
      </c>
      <c r="B11" s="101" t="s">
        <v>287</v>
      </c>
      <c r="C11" s="102" t="s">
        <v>288</v>
      </c>
      <c r="D11" s="20">
        <v>2025</v>
      </c>
      <c r="E11" s="20" t="s">
        <v>20</v>
      </c>
      <c r="F11" s="20" t="s">
        <v>270</v>
      </c>
      <c r="G11" s="20">
        <v>88</v>
      </c>
      <c r="H11" s="20">
        <f t="shared" si="0"/>
        <v>86.8</v>
      </c>
      <c r="I11" s="20">
        <v>70.5</v>
      </c>
      <c r="J11" s="20">
        <v>71.8</v>
      </c>
      <c r="K11" s="103">
        <f t="shared" si="1"/>
        <v>84.6</v>
      </c>
      <c r="L11" s="104">
        <v>3.68</v>
      </c>
      <c r="M11" s="105">
        <v>0</v>
      </c>
      <c r="N11" s="20">
        <v>40</v>
      </c>
      <c r="O11" s="20">
        <f t="shared" si="2"/>
        <v>9</v>
      </c>
      <c r="P11" s="25">
        <f t="shared" si="3"/>
        <v>0.225</v>
      </c>
      <c r="Q11" s="20">
        <f t="shared" si="4"/>
        <v>10</v>
      </c>
      <c r="R11" s="26">
        <f t="shared" si="5"/>
        <v>0.25</v>
      </c>
    </row>
    <row r="12" s="97" customFormat="1" spans="1:18">
      <c r="A12" s="20">
        <v>18</v>
      </c>
      <c r="B12" s="101" t="s">
        <v>289</v>
      </c>
      <c r="C12" s="102" t="s">
        <v>290</v>
      </c>
      <c r="D12" s="20">
        <v>2025</v>
      </c>
      <c r="E12" s="20" t="s">
        <v>20</v>
      </c>
      <c r="F12" s="20" t="s">
        <v>270</v>
      </c>
      <c r="G12" s="20">
        <v>81.5</v>
      </c>
      <c r="H12" s="20">
        <f t="shared" si="0"/>
        <v>88</v>
      </c>
      <c r="I12" s="20">
        <v>71</v>
      </c>
      <c r="J12" s="20">
        <v>60</v>
      </c>
      <c r="K12" s="103">
        <f t="shared" si="1"/>
        <v>83.925</v>
      </c>
      <c r="L12" s="104">
        <v>3.8</v>
      </c>
      <c r="M12" s="105">
        <v>0</v>
      </c>
      <c r="N12" s="20">
        <v>40</v>
      </c>
      <c r="O12" s="20">
        <f t="shared" si="2"/>
        <v>2</v>
      </c>
      <c r="P12" s="25">
        <f t="shared" si="3"/>
        <v>0.05</v>
      </c>
      <c r="Q12" s="20">
        <f t="shared" si="4"/>
        <v>11</v>
      </c>
      <c r="R12" s="26">
        <f t="shared" si="5"/>
        <v>0.275</v>
      </c>
    </row>
    <row r="13" s="97" customFormat="1" spans="1:18">
      <c r="A13" s="20">
        <v>25</v>
      </c>
      <c r="B13" s="101" t="s">
        <v>291</v>
      </c>
      <c r="C13" s="102" t="s">
        <v>292</v>
      </c>
      <c r="D13" s="20">
        <v>2025</v>
      </c>
      <c r="E13" s="20" t="s">
        <v>20</v>
      </c>
      <c r="F13" s="20" t="s">
        <v>270</v>
      </c>
      <c r="G13" s="20">
        <v>82</v>
      </c>
      <c r="H13" s="20">
        <f t="shared" si="0"/>
        <v>86.8</v>
      </c>
      <c r="I13" s="20">
        <v>73</v>
      </c>
      <c r="J13" s="20">
        <v>65</v>
      </c>
      <c r="K13" s="103">
        <f t="shared" si="1"/>
        <v>83.61</v>
      </c>
      <c r="L13" s="104">
        <v>3.68</v>
      </c>
      <c r="M13" s="105">
        <v>0</v>
      </c>
      <c r="N13" s="20">
        <v>40</v>
      </c>
      <c r="O13" s="20">
        <f t="shared" si="2"/>
        <v>9</v>
      </c>
      <c r="P13" s="25">
        <f t="shared" si="3"/>
        <v>0.225</v>
      </c>
      <c r="Q13" s="20">
        <f t="shared" si="4"/>
        <v>12</v>
      </c>
      <c r="R13" s="26">
        <f t="shared" si="5"/>
        <v>0.3</v>
      </c>
    </row>
    <row r="14" s="97" customFormat="1" spans="1:18">
      <c r="A14" s="20">
        <v>34</v>
      </c>
      <c r="B14" s="101" t="s">
        <v>293</v>
      </c>
      <c r="C14" s="102" t="s">
        <v>294</v>
      </c>
      <c r="D14" s="20">
        <v>2025</v>
      </c>
      <c r="E14" s="20" t="s">
        <v>20</v>
      </c>
      <c r="F14" s="20" t="s">
        <v>270</v>
      </c>
      <c r="G14" s="20">
        <v>83</v>
      </c>
      <c r="H14" s="20">
        <f t="shared" si="0"/>
        <v>87.3</v>
      </c>
      <c r="I14" s="20">
        <v>70</v>
      </c>
      <c r="J14" s="20">
        <v>60</v>
      </c>
      <c r="K14" s="103">
        <f t="shared" si="1"/>
        <v>83.56</v>
      </c>
      <c r="L14" s="104">
        <v>3.73</v>
      </c>
      <c r="M14" s="105">
        <v>0</v>
      </c>
      <c r="N14" s="20">
        <v>40</v>
      </c>
      <c r="O14" s="20">
        <f t="shared" si="2"/>
        <v>5</v>
      </c>
      <c r="P14" s="25">
        <f t="shared" si="3"/>
        <v>0.125</v>
      </c>
      <c r="Q14" s="20">
        <f t="shared" si="4"/>
        <v>13</v>
      </c>
      <c r="R14" s="26">
        <f t="shared" si="5"/>
        <v>0.325</v>
      </c>
    </row>
    <row r="15" s="97" customFormat="1" spans="1:18">
      <c r="A15" s="20">
        <v>21</v>
      </c>
      <c r="B15" s="101" t="s">
        <v>295</v>
      </c>
      <c r="C15" s="102" t="s">
        <v>296</v>
      </c>
      <c r="D15" s="20">
        <v>2025</v>
      </c>
      <c r="E15" s="20" t="s">
        <v>20</v>
      </c>
      <c r="F15" s="20" t="s">
        <v>270</v>
      </c>
      <c r="G15" s="20">
        <v>84</v>
      </c>
      <c r="H15" s="20">
        <f t="shared" si="0"/>
        <v>86.7</v>
      </c>
      <c r="I15" s="20">
        <v>70</v>
      </c>
      <c r="J15" s="20">
        <v>60</v>
      </c>
      <c r="K15" s="103">
        <f t="shared" si="1"/>
        <v>83.29</v>
      </c>
      <c r="L15" s="104">
        <v>3.67</v>
      </c>
      <c r="M15" s="105">
        <v>0</v>
      </c>
      <c r="N15" s="20">
        <v>40</v>
      </c>
      <c r="O15" s="20">
        <f t="shared" si="2"/>
        <v>11</v>
      </c>
      <c r="P15" s="25">
        <f t="shared" si="3"/>
        <v>0.275</v>
      </c>
      <c r="Q15" s="20">
        <f t="shared" si="4"/>
        <v>14</v>
      </c>
      <c r="R15" s="26">
        <f t="shared" si="5"/>
        <v>0.35</v>
      </c>
    </row>
    <row r="16" s="97" customFormat="1" spans="1:18">
      <c r="A16" s="20">
        <v>1</v>
      </c>
      <c r="B16" s="101" t="s">
        <v>297</v>
      </c>
      <c r="C16" s="102" t="s">
        <v>298</v>
      </c>
      <c r="D16" s="20">
        <v>2025</v>
      </c>
      <c r="E16" s="20" t="s">
        <v>20</v>
      </c>
      <c r="F16" s="20" t="s">
        <v>270</v>
      </c>
      <c r="G16" s="20">
        <v>87</v>
      </c>
      <c r="H16" s="20">
        <f t="shared" si="0"/>
        <v>84.8</v>
      </c>
      <c r="I16" s="20">
        <v>70</v>
      </c>
      <c r="J16" s="20">
        <v>74</v>
      </c>
      <c r="K16" s="103">
        <f t="shared" si="1"/>
        <v>83.11</v>
      </c>
      <c r="L16" s="104">
        <v>3.48</v>
      </c>
      <c r="M16" s="105">
        <v>0</v>
      </c>
      <c r="N16" s="20">
        <v>40</v>
      </c>
      <c r="O16" s="20">
        <f t="shared" si="2"/>
        <v>21</v>
      </c>
      <c r="P16" s="25">
        <f t="shared" si="3"/>
        <v>0.525</v>
      </c>
      <c r="Q16" s="20">
        <f t="shared" si="4"/>
        <v>15</v>
      </c>
      <c r="R16" s="26">
        <f t="shared" si="5"/>
        <v>0.375</v>
      </c>
    </row>
    <row r="17" s="97" customFormat="1" spans="1:18">
      <c r="A17" s="20">
        <v>7</v>
      </c>
      <c r="B17" s="101" t="s">
        <v>299</v>
      </c>
      <c r="C17" s="102" t="s">
        <v>300</v>
      </c>
      <c r="D17" s="20">
        <v>2025</v>
      </c>
      <c r="E17" s="20" t="s">
        <v>20</v>
      </c>
      <c r="F17" s="20" t="s">
        <v>270</v>
      </c>
      <c r="G17" s="20">
        <v>86.5</v>
      </c>
      <c r="H17" s="20">
        <f t="shared" si="0"/>
        <v>85.3</v>
      </c>
      <c r="I17" s="20">
        <v>73</v>
      </c>
      <c r="J17" s="20">
        <v>61.5</v>
      </c>
      <c r="K17" s="103">
        <f t="shared" si="1"/>
        <v>83.06</v>
      </c>
      <c r="L17" s="104">
        <v>3.53</v>
      </c>
      <c r="M17" s="105">
        <v>0</v>
      </c>
      <c r="N17" s="20">
        <v>40</v>
      </c>
      <c r="O17" s="20">
        <f t="shared" si="2"/>
        <v>19</v>
      </c>
      <c r="P17" s="25">
        <f t="shared" si="3"/>
        <v>0.475</v>
      </c>
      <c r="Q17" s="20">
        <f t="shared" si="4"/>
        <v>16</v>
      </c>
      <c r="R17" s="26">
        <f t="shared" si="5"/>
        <v>0.4</v>
      </c>
    </row>
    <row r="18" s="97" customFormat="1" spans="1:18">
      <c r="A18" s="20">
        <v>20</v>
      </c>
      <c r="B18" s="101" t="s">
        <v>301</v>
      </c>
      <c r="C18" s="102" t="s">
        <v>302</v>
      </c>
      <c r="D18" s="20">
        <v>2025</v>
      </c>
      <c r="E18" s="20" t="s">
        <v>20</v>
      </c>
      <c r="F18" s="20" t="s">
        <v>270</v>
      </c>
      <c r="G18" s="20">
        <v>86.5</v>
      </c>
      <c r="H18" s="20">
        <f t="shared" si="0"/>
        <v>85.7</v>
      </c>
      <c r="I18" s="20">
        <v>70</v>
      </c>
      <c r="J18" s="20">
        <v>61</v>
      </c>
      <c r="K18" s="103">
        <f t="shared" si="1"/>
        <v>83.015</v>
      </c>
      <c r="L18" s="104">
        <v>3.57</v>
      </c>
      <c r="M18" s="105">
        <v>0</v>
      </c>
      <c r="N18" s="20">
        <v>40</v>
      </c>
      <c r="O18" s="20">
        <f t="shared" si="2"/>
        <v>16</v>
      </c>
      <c r="P18" s="25">
        <f t="shared" si="3"/>
        <v>0.4</v>
      </c>
      <c r="Q18" s="20">
        <f t="shared" si="4"/>
        <v>17</v>
      </c>
      <c r="R18" s="26">
        <f t="shared" si="5"/>
        <v>0.425</v>
      </c>
    </row>
    <row r="19" s="97" customFormat="1" spans="1:18">
      <c r="A19" s="20">
        <v>23</v>
      </c>
      <c r="B19" s="101" t="s">
        <v>303</v>
      </c>
      <c r="C19" s="102" t="s">
        <v>304</v>
      </c>
      <c r="D19" s="20">
        <v>2025</v>
      </c>
      <c r="E19" s="20" t="s">
        <v>20</v>
      </c>
      <c r="F19" s="20" t="s">
        <v>270</v>
      </c>
      <c r="G19" s="20">
        <v>81.5</v>
      </c>
      <c r="H19" s="20">
        <f t="shared" si="0"/>
        <v>86.5</v>
      </c>
      <c r="I19" s="20">
        <v>70.5</v>
      </c>
      <c r="J19" s="20">
        <v>60</v>
      </c>
      <c r="K19" s="103">
        <f t="shared" si="1"/>
        <v>82.825</v>
      </c>
      <c r="L19" s="104">
        <v>3.65</v>
      </c>
      <c r="M19" s="105">
        <v>0</v>
      </c>
      <c r="N19" s="20">
        <v>40</v>
      </c>
      <c r="O19" s="20">
        <f t="shared" si="2"/>
        <v>12</v>
      </c>
      <c r="P19" s="25">
        <f t="shared" si="3"/>
        <v>0.3</v>
      </c>
      <c r="Q19" s="20">
        <f t="shared" si="4"/>
        <v>18</v>
      </c>
      <c r="R19" s="26">
        <f t="shared" si="5"/>
        <v>0.45</v>
      </c>
    </row>
    <row r="20" s="97" customFormat="1" spans="1:18">
      <c r="A20" s="20">
        <v>30</v>
      </c>
      <c r="B20" s="101" t="s">
        <v>305</v>
      </c>
      <c r="C20" s="102" t="s">
        <v>306</v>
      </c>
      <c r="D20" s="20">
        <v>2025</v>
      </c>
      <c r="E20" s="20" t="s">
        <v>20</v>
      </c>
      <c r="F20" s="20" t="s">
        <v>270</v>
      </c>
      <c r="G20" s="20">
        <v>82</v>
      </c>
      <c r="H20" s="20">
        <f t="shared" si="0"/>
        <v>86.2</v>
      </c>
      <c r="I20" s="20">
        <v>70</v>
      </c>
      <c r="J20" s="20">
        <v>60</v>
      </c>
      <c r="K20" s="103">
        <f t="shared" si="1"/>
        <v>82.64</v>
      </c>
      <c r="L20" s="104">
        <v>3.62</v>
      </c>
      <c r="M20" s="105">
        <v>0</v>
      </c>
      <c r="N20" s="20">
        <v>40</v>
      </c>
      <c r="O20" s="20">
        <f t="shared" si="2"/>
        <v>14</v>
      </c>
      <c r="P20" s="25">
        <f t="shared" si="3"/>
        <v>0.35</v>
      </c>
      <c r="Q20" s="20">
        <f t="shared" si="4"/>
        <v>19</v>
      </c>
      <c r="R20" s="26">
        <f t="shared" si="5"/>
        <v>0.475</v>
      </c>
    </row>
    <row r="21" s="97" customFormat="1" spans="1:18">
      <c r="A21" s="20">
        <v>22</v>
      </c>
      <c r="B21" s="101" t="s">
        <v>307</v>
      </c>
      <c r="C21" s="102" t="s">
        <v>308</v>
      </c>
      <c r="D21" s="20">
        <v>2025</v>
      </c>
      <c r="E21" s="20" t="s">
        <v>20</v>
      </c>
      <c r="F21" s="20" t="s">
        <v>270</v>
      </c>
      <c r="G21" s="20">
        <v>88</v>
      </c>
      <c r="H21" s="20">
        <f t="shared" si="0"/>
        <v>83.8</v>
      </c>
      <c r="I21" s="20">
        <v>71</v>
      </c>
      <c r="J21" s="20">
        <v>73</v>
      </c>
      <c r="K21" s="103">
        <f t="shared" si="1"/>
        <v>82.61</v>
      </c>
      <c r="L21" s="104">
        <v>3.38</v>
      </c>
      <c r="M21" s="105">
        <v>0</v>
      </c>
      <c r="N21" s="20">
        <v>40</v>
      </c>
      <c r="O21" s="20">
        <f t="shared" si="2"/>
        <v>29</v>
      </c>
      <c r="P21" s="25">
        <f t="shared" si="3"/>
        <v>0.725</v>
      </c>
      <c r="Q21" s="20">
        <f t="shared" si="4"/>
        <v>20</v>
      </c>
      <c r="R21" s="26">
        <f t="shared" si="5"/>
        <v>0.5</v>
      </c>
    </row>
    <row r="22" s="97" customFormat="1" spans="1:18">
      <c r="A22" s="20">
        <v>6</v>
      </c>
      <c r="B22" s="101" t="s">
        <v>309</v>
      </c>
      <c r="C22" s="102" t="s">
        <v>310</v>
      </c>
      <c r="D22" s="20">
        <v>2025</v>
      </c>
      <c r="E22" s="20" t="s">
        <v>20</v>
      </c>
      <c r="F22" s="20" t="s">
        <v>270</v>
      </c>
      <c r="G22" s="20">
        <v>80</v>
      </c>
      <c r="H22" s="20">
        <f t="shared" si="0"/>
        <v>86.4</v>
      </c>
      <c r="I22" s="20">
        <v>70</v>
      </c>
      <c r="J22" s="20">
        <v>60.5</v>
      </c>
      <c r="K22" s="103">
        <f t="shared" si="1"/>
        <v>82.505</v>
      </c>
      <c r="L22" s="104">
        <v>3.64</v>
      </c>
      <c r="M22" s="105">
        <v>0</v>
      </c>
      <c r="N22" s="20">
        <v>40</v>
      </c>
      <c r="O22" s="20">
        <f t="shared" si="2"/>
        <v>13</v>
      </c>
      <c r="P22" s="25">
        <f t="shared" si="3"/>
        <v>0.325</v>
      </c>
      <c r="Q22" s="20">
        <f t="shared" si="4"/>
        <v>21</v>
      </c>
      <c r="R22" s="26">
        <f t="shared" si="5"/>
        <v>0.525</v>
      </c>
    </row>
    <row r="23" s="97" customFormat="1" spans="1:18">
      <c r="A23" s="20">
        <v>27</v>
      </c>
      <c r="B23" s="101" t="s">
        <v>311</v>
      </c>
      <c r="C23" s="102" t="s">
        <v>312</v>
      </c>
      <c r="D23" s="20">
        <v>2025</v>
      </c>
      <c r="E23" s="20" t="s">
        <v>20</v>
      </c>
      <c r="F23" s="20" t="s">
        <v>270</v>
      </c>
      <c r="G23" s="20">
        <v>80.5</v>
      </c>
      <c r="H23" s="20">
        <f t="shared" si="0"/>
        <v>84.8</v>
      </c>
      <c r="I23" s="20">
        <v>73</v>
      </c>
      <c r="J23" s="20">
        <v>66</v>
      </c>
      <c r="K23" s="103">
        <f t="shared" si="1"/>
        <v>82.035</v>
      </c>
      <c r="L23" s="104">
        <v>3.48</v>
      </c>
      <c r="M23" s="105">
        <v>0</v>
      </c>
      <c r="N23" s="20">
        <v>40</v>
      </c>
      <c r="O23" s="20">
        <f t="shared" si="2"/>
        <v>21</v>
      </c>
      <c r="P23" s="25">
        <f t="shared" si="3"/>
        <v>0.525</v>
      </c>
      <c r="Q23" s="20">
        <f t="shared" si="4"/>
        <v>22</v>
      </c>
      <c r="R23" s="26">
        <f t="shared" si="5"/>
        <v>0.55</v>
      </c>
    </row>
    <row r="24" s="97" customFormat="1" spans="1:18">
      <c r="A24" s="20">
        <v>11</v>
      </c>
      <c r="B24" s="101" t="s">
        <v>313</v>
      </c>
      <c r="C24" s="102" t="s">
        <v>314</v>
      </c>
      <c r="D24" s="20">
        <v>2025</v>
      </c>
      <c r="E24" s="20" t="s">
        <v>20</v>
      </c>
      <c r="F24" s="20" t="s">
        <v>270</v>
      </c>
      <c r="G24" s="20">
        <v>88.5</v>
      </c>
      <c r="H24" s="20">
        <f t="shared" si="0"/>
        <v>83.5</v>
      </c>
      <c r="I24" s="20">
        <v>70</v>
      </c>
      <c r="J24" s="20">
        <v>63</v>
      </c>
      <c r="K24" s="103">
        <f t="shared" si="1"/>
        <v>81.875</v>
      </c>
      <c r="L24" s="104">
        <v>3.35</v>
      </c>
      <c r="M24" s="105">
        <v>0</v>
      </c>
      <c r="N24" s="20">
        <v>40</v>
      </c>
      <c r="O24" s="20">
        <f t="shared" si="2"/>
        <v>31</v>
      </c>
      <c r="P24" s="25">
        <f t="shared" si="3"/>
        <v>0.775</v>
      </c>
      <c r="Q24" s="20">
        <f t="shared" si="4"/>
        <v>23</v>
      </c>
      <c r="R24" s="26">
        <f t="shared" si="5"/>
        <v>0.575</v>
      </c>
    </row>
    <row r="25" s="97" customFormat="1" spans="1:18">
      <c r="A25" s="20">
        <v>16</v>
      </c>
      <c r="B25" s="101" t="s">
        <v>315</v>
      </c>
      <c r="C25" s="102" t="s">
        <v>316</v>
      </c>
      <c r="D25" s="20">
        <v>2025</v>
      </c>
      <c r="E25" s="20" t="s">
        <v>20</v>
      </c>
      <c r="F25" s="20" t="s">
        <v>270</v>
      </c>
      <c r="G25" s="20">
        <v>84</v>
      </c>
      <c r="H25" s="20">
        <f t="shared" si="0"/>
        <v>84.3</v>
      </c>
      <c r="I25" s="20">
        <v>70</v>
      </c>
      <c r="J25" s="20">
        <v>64.8</v>
      </c>
      <c r="K25" s="103">
        <f t="shared" si="1"/>
        <v>81.85</v>
      </c>
      <c r="L25" s="104">
        <v>3.43</v>
      </c>
      <c r="M25" s="105">
        <v>0</v>
      </c>
      <c r="N25" s="20">
        <v>40</v>
      </c>
      <c r="O25" s="20">
        <f t="shared" si="2"/>
        <v>24</v>
      </c>
      <c r="P25" s="25">
        <f t="shared" si="3"/>
        <v>0.6</v>
      </c>
      <c r="Q25" s="20">
        <f t="shared" si="4"/>
        <v>24</v>
      </c>
      <c r="R25" s="26">
        <f t="shared" si="5"/>
        <v>0.6</v>
      </c>
    </row>
    <row r="26" s="97" customFormat="1" spans="1:18">
      <c r="A26" s="20">
        <v>13</v>
      </c>
      <c r="B26" s="101" t="s">
        <v>317</v>
      </c>
      <c r="C26" s="102" t="s">
        <v>318</v>
      </c>
      <c r="D26" s="20">
        <v>2025</v>
      </c>
      <c r="E26" s="20" t="s">
        <v>20</v>
      </c>
      <c r="F26" s="20" t="s">
        <v>270</v>
      </c>
      <c r="G26" s="20">
        <v>81</v>
      </c>
      <c r="H26" s="20">
        <f t="shared" si="0"/>
        <v>84.6</v>
      </c>
      <c r="I26" s="20">
        <v>70</v>
      </c>
      <c r="J26" s="20">
        <v>69</v>
      </c>
      <c r="K26" s="103">
        <f t="shared" si="1"/>
        <v>81.82</v>
      </c>
      <c r="L26" s="104">
        <v>3.46</v>
      </c>
      <c r="M26" s="105">
        <v>0</v>
      </c>
      <c r="N26" s="20">
        <v>40</v>
      </c>
      <c r="O26" s="20">
        <f t="shared" si="2"/>
        <v>23</v>
      </c>
      <c r="P26" s="25">
        <f t="shared" si="3"/>
        <v>0.575</v>
      </c>
      <c r="Q26" s="20">
        <f t="shared" si="4"/>
        <v>25</v>
      </c>
      <c r="R26" s="26">
        <f t="shared" si="5"/>
        <v>0.625</v>
      </c>
    </row>
    <row r="27" s="97" customFormat="1" spans="1:18">
      <c r="A27" s="20">
        <v>36</v>
      </c>
      <c r="B27" s="101" t="s">
        <v>319</v>
      </c>
      <c r="C27" s="102" t="s">
        <v>320</v>
      </c>
      <c r="D27" s="20">
        <v>2025</v>
      </c>
      <c r="E27" s="20" t="s">
        <v>20</v>
      </c>
      <c r="F27" s="20" t="s">
        <v>270</v>
      </c>
      <c r="G27" s="20">
        <v>80</v>
      </c>
      <c r="H27" s="20">
        <f t="shared" si="0"/>
        <v>85.4</v>
      </c>
      <c r="I27" s="20">
        <v>70</v>
      </c>
      <c r="J27" s="20">
        <v>60</v>
      </c>
      <c r="K27" s="103">
        <f t="shared" si="1"/>
        <v>81.78</v>
      </c>
      <c r="L27" s="104">
        <v>3.54</v>
      </c>
      <c r="M27" s="105">
        <v>0</v>
      </c>
      <c r="N27" s="20">
        <v>40</v>
      </c>
      <c r="O27" s="20">
        <f t="shared" si="2"/>
        <v>18</v>
      </c>
      <c r="P27" s="25">
        <f t="shared" si="3"/>
        <v>0.45</v>
      </c>
      <c r="Q27" s="20">
        <f t="shared" si="4"/>
        <v>26</v>
      </c>
      <c r="R27" s="26">
        <f t="shared" si="5"/>
        <v>0.65</v>
      </c>
    </row>
    <row r="28" s="97" customFormat="1" spans="1:18">
      <c r="A28" s="20">
        <v>38</v>
      </c>
      <c r="B28" s="101" t="s">
        <v>321</v>
      </c>
      <c r="C28" s="102" t="s">
        <v>322</v>
      </c>
      <c r="D28" s="20">
        <v>2025</v>
      </c>
      <c r="E28" s="20" t="s">
        <v>20</v>
      </c>
      <c r="F28" s="20" t="s">
        <v>270</v>
      </c>
      <c r="G28" s="20">
        <v>80.5</v>
      </c>
      <c r="H28" s="20">
        <f t="shared" si="0"/>
        <v>84.3</v>
      </c>
      <c r="I28" s="20">
        <v>70</v>
      </c>
      <c r="J28" s="20">
        <v>65</v>
      </c>
      <c r="K28" s="103">
        <f t="shared" si="1"/>
        <v>81.335</v>
      </c>
      <c r="L28" s="104">
        <v>3.43</v>
      </c>
      <c r="M28" s="105">
        <v>0</v>
      </c>
      <c r="N28" s="20">
        <v>40</v>
      </c>
      <c r="O28" s="20">
        <f t="shared" si="2"/>
        <v>24</v>
      </c>
      <c r="P28" s="25">
        <f t="shared" si="3"/>
        <v>0.6</v>
      </c>
      <c r="Q28" s="20">
        <f t="shared" si="4"/>
        <v>27</v>
      </c>
      <c r="R28" s="26">
        <f t="shared" si="5"/>
        <v>0.675</v>
      </c>
    </row>
    <row r="29" s="97" customFormat="1" spans="1:18">
      <c r="A29" s="20">
        <v>5</v>
      </c>
      <c r="B29" s="101" t="s">
        <v>323</v>
      </c>
      <c r="C29" s="102" t="s">
        <v>324</v>
      </c>
      <c r="D29" s="20">
        <v>2025</v>
      </c>
      <c r="E29" s="20" t="s">
        <v>20</v>
      </c>
      <c r="F29" s="20" t="s">
        <v>270</v>
      </c>
      <c r="G29" s="20">
        <v>80</v>
      </c>
      <c r="H29" s="20">
        <f t="shared" si="0"/>
        <v>84.1</v>
      </c>
      <c r="I29" s="20">
        <v>70</v>
      </c>
      <c r="J29" s="20">
        <v>60.5</v>
      </c>
      <c r="K29" s="103">
        <f t="shared" si="1"/>
        <v>80.895</v>
      </c>
      <c r="L29" s="104">
        <v>3.41</v>
      </c>
      <c r="M29" s="105">
        <v>0</v>
      </c>
      <c r="N29" s="20">
        <v>40</v>
      </c>
      <c r="O29" s="20">
        <f t="shared" si="2"/>
        <v>26</v>
      </c>
      <c r="P29" s="25">
        <f t="shared" si="3"/>
        <v>0.65</v>
      </c>
      <c r="Q29" s="20">
        <f t="shared" si="4"/>
        <v>28</v>
      </c>
      <c r="R29" s="26">
        <f t="shared" si="5"/>
        <v>0.7</v>
      </c>
    </row>
    <row r="30" s="97" customFormat="1" spans="1:18">
      <c r="A30" s="20">
        <v>12</v>
      </c>
      <c r="B30" s="101" t="s">
        <v>325</v>
      </c>
      <c r="C30" s="102" t="s">
        <v>326</v>
      </c>
      <c r="D30" s="20">
        <v>2025</v>
      </c>
      <c r="E30" s="20" t="s">
        <v>20</v>
      </c>
      <c r="F30" s="20" t="s">
        <v>270</v>
      </c>
      <c r="G30" s="20">
        <v>80</v>
      </c>
      <c r="H30" s="20">
        <f t="shared" si="0"/>
        <v>84</v>
      </c>
      <c r="I30" s="20">
        <v>70</v>
      </c>
      <c r="J30" s="20">
        <v>60</v>
      </c>
      <c r="K30" s="103">
        <f t="shared" si="1"/>
        <v>80.8</v>
      </c>
      <c r="L30" s="104">
        <v>3.4</v>
      </c>
      <c r="M30" s="105">
        <v>0</v>
      </c>
      <c r="N30" s="20">
        <v>40</v>
      </c>
      <c r="O30" s="20">
        <f t="shared" si="2"/>
        <v>27</v>
      </c>
      <c r="P30" s="25">
        <f t="shared" si="3"/>
        <v>0.675</v>
      </c>
      <c r="Q30" s="20">
        <f t="shared" si="4"/>
        <v>29</v>
      </c>
      <c r="R30" s="26">
        <f t="shared" si="5"/>
        <v>0.725</v>
      </c>
    </row>
    <row r="31" s="97" customFormat="1" spans="1:18">
      <c r="A31" s="20">
        <v>14</v>
      </c>
      <c r="B31" s="101" t="s">
        <v>327</v>
      </c>
      <c r="C31" s="102" t="s">
        <v>328</v>
      </c>
      <c r="D31" s="20">
        <v>2025</v>
      </c>
      <c r="E31" s="20" t="s">
        <v>20</v>
      </c>
      <c r="F31" s="20" t="s">
        <v>270</v>
      </c>
      <c r="G31" s="20">
        <v>80</v>
      </c>
      <c r="H31" s="20">
        <f t="shared" si="0"/>
        <v>83.9</v>
      </c>
      <c r="I31" s="20">
        <v>70</v>
      </c>
      <c r="J31" s="20">
        <v>60</v>
      </c>
      <c r="K31" s="103">
        <f t="shared" si="1"/>
        <v>80.73</v>
      </c>
      <c r="L31" s="104">
        <v>3.39</v>
      </c>
      <c r="M31" s="105">
        <v>0</v>
      </c>
      <c r="N31" s="20">
        <v>40</v>
      </c>
      <c r="O31" s="20">
        <f t="shared" si="2"/>
        <v>28</v>
      </c>
      <c r="P31" s="25">
        <f t="shared" si="3"/>
        <v>0.7</v>
      </c>
      <c r="Q31" s="20">
        <f t="shared" si="4"/>
        <v>30</v>
      </c>
      <c r="R31" s="26">
        <f t="shared" si="5"/>
        <v>0.75</v>
      </c>
    </row>
    <row r="32" s="97" customFormat="1" spans="1:18">
      <c r="A32" s="20">
        <v>19</v>
      </c>
      <c r="B32" s="101" t="s">
        <v>329</v>
      </c>
      <c r="C32" s="102" t="s">
        <v>330</v>
      </c>
      <c r="D32" s="20">
        <v>2025</v>
      </c>
      <c r="E32" s="20" t="s">
        <v>20</v>
      </c>
      <c r="F32" s="20" t="s">
        <v>270</v>
      </c>
      <c r="G32" s="20">
        <v>80</v>
      </c>
      <c r="H32" s="20">
        <f t="shared" si="0"/>
        <v>83.7</v>
      </c>
      <c r="I32" s="20">
        <v>70</v>
      </c>
      <c r="J32" s="20">
        <v>60</v>
      </c>
      <c r="K32" s="103">
        <f t="shared" si="1"/>
        <v>80.59</v>
      </c>
      <c r="L32" s="104">
        <v>3.37</v>
      </c>
      <c r="M32" s="105">
        <v>0</v>
      </c>
      <c r="N32" s="20">
        <v>40</v>
      </c>
      <c r="O32" s="20">
        <f t="shared" si="2"/>
        <v>30</v>
      </c>
      <c r="P32" s="25">
        <f t="shared" si="3"/>
        <v>0.75</v>
      </c>
      <c r="Q32" s="20">
        <f t="shared" si="4"/>
        <v>31</v>
      </c>
      <c r="R32" s="26">
        <f t="shared" si="5"/>
        <v>0.775</v>
      </c>
    </row>
    <row r="33" s="97" customFormat="1" spans="1:18">
      <c r="A33" s="20">
        <v>26</v>
      </c>
      <c r="B33" s="101" t="s">
        <v>331</v>
      </c>
      <c r="C33" s="102" t="s">
        <v>332</v>
      </c>
      <c r="D33" s="20">
        <v>2025</v>
      </c>
      <c r="E33" s="20" t="s">
        <v>20</v>
      </c>
      <c r="F33" s="20" t="s">
        <v>270</v>
      </c>
      <c r="G33" s="20">
        <v>80</v>
      </c>
      <c r="H33" s="20">
        <f t="shared" si="0"/>
        <v>81.4</v>
      </c>
      <c r="I33" s="20">
        <v>71.5</v>
      </c>
      <c r="J33" s="20">
        <v>62</v>
      </c>
      <c r="K33" s="103">
        <f t="shared" si="1"/>
        <v>79.23</v>
      </c>
      <c r="L33" s="104">
        <v>3.14</v>
      </c>
      <c r="M33" s="105">
        <v>0</v>
      </c>
      <c r="N33" s="20">
        <v>40</v>
      </c>
      <c r="O33" s="20">
        <f t="shared" si="2"/>
        <v>33</v>
      </c>
      <c r="P33" s="25">
        <f t="shared" si="3"/>
        <v>0.825</v>
      </c>
      <c r="Q33" s="20">
        <f t="shared" si="4"/>
        <v>32</v>
      </c>
      <c r="R33" s="26">
        <f t="shared" si="5"/>
        <v>0.8</v>
      </c>
    </row>
    <row r="34" s="97" customFormat="1" spans="1:18">
      <c r="A34" s="20">
        <v>3</v>
      </c>
      <c r="B34" s="101" t="s">
        <v>333</v>
      </c>
      <c r="C34" s="102" t="s">
        <v>334</v>
      </c>
      <c r="D34" s="20">
        <v>2025</v>
      </c>
      <c r="E34" s="20" t="s">
        <v>20</v>
      </c>
      <c r="F34" s="20" t="s">
        <v>270</v>
      </c>
      <c r="G34" s="20">
        <v>80</v>
      </c>
      <c r="H34" s="20">
        <f t="shared" si="0"/>
        <v>81.6</v>
      </c>
      <c r="I34" s="20">
        <v>70</v>
      </c>
      <c r="J34" s="20">
        <v>60</v>
      </c>
      <c r="K34" s="103">
        <f t="shared" si="1"/>
        <v>79.12</v>
      </c>
      <c r="L34" s="104">
        <v>3.16</v>
      </c>
      <c r="M34" s="105">
        <v>0</v>
      </c>
      <c r="N34" s="20">
        <v>40</v>
      </c>
      <c r="O34" s="20">
        <f t="shared" si="2"/>
        <v>32</v>
      </c>
      <c r="P34" s="25">
        <f t="shared" si="3"/>
        <v>0.8</v>
      </c>
      <c r="Q34" s="20">
        <f t="shared" si="4"/>
        <v>33</v>
      </c>
      <c r="R34" s="26">
        <f t="shared" si="5"/>
        <v>0.825</v>
      </c>
    </row>
    <row r="35" s="97" customFormat="1" spans="1:18">
      <c r="A35" s="20">
        <v>10</v>
      </c>
      <c r="B35" s="101" t="s">
        <v>335</v>
      </c>
      <c r="C35" s="102" t="s">
        <v>336</v>
      </c>
      <c r="D35" s="20">
        <v>2025</v>
      </c>
      <c r="E35" s="20" t="s">
        <v>20</v>
      </c>
      <c r="F35" s="20" t="s">
        <v>270</v>
      </c>
      <c r="G35" s="20">
        <v>80</v>
      </c>
      <c r="H35" s="20">
        <f t="shared" si="0"/>
        <v>81.2</v>
      </c>
      <c r="I35" s="20">
        <v>70</v>
      </c>
      <c r="J35" s="20">
        <v>62.5</v>
      </c>
      <c r="K35" s="103">
        <f t="shared" si="1"/>
        <v>78.965</v>
      </c>
      <c r="L35" s="104">
        <v>3.12</v>
      </c>
      <c r="M35" s="105">
        <v>0</v>
      </c>
      <c r="N35" s="20">
        <v>40</v>
      </c>
      <c r="O35" s="20">
        <f t="shared" si="2"/>
        <v>34</v>
      </c>
      <c r="P35" s="25">
        <f t="shared" si="3"/>
        <v>0.85</v>
      </c>
      <c r="Q35" s="20">
        <f t="shared" si="4"/>
        <v>34</v>
      </c>
      <c r="R35" s="26">
        <f t="shared" si="5"/>
        <v>0.85</v>
      </c>
    </row>
    <row r="36" s="97" customFormat="1" spans="1:18">
      <c r="A36" s="20">
        <v>8</v>
      </c>
      <c r="B36" s="101" t="s">
        <v>337</v>
      </c>
      <c r="C36" s="102" t="s">
        <v>338</v>
      </c>
      <c r="D36" s="20">
        <v>2025</v>
      </c>
      <c r="E36" s="20" t="s">
        <v>20</v>
      </c>
      <c r="F36" s="20" t="s">
        <v>270</v>
      </c>
      <c r="G36" s="20">
        <v>81</v>
      </c>
      <c r="H36" s="20">
        <f t="shared" si="0"/>
        <v>81</v>
      </c>
      <c r="I36" s="20">
        <v>70</v>
      </c>
      <c r="J36" s="20">
        <v>61.5</v>
      </c>
      <c r="K36" s="103">
        <f t="shared" si="1"/>
        <v>78.925</v>
      </c>
      <c r="L36" s="104">
        <v>3.1</v>
      </c>
      <c r="M36" s="105">
        <v>0</v>
      </c>
      <c r="N36" s="20">
        <v>40</v>
      </c>
      <c r="O36" s="20">
        <f t="shared" si="2"/>
        <v>35</v>
      </c>
      <c r="P36" s="25">
        <f t="shared" si="3"/>
        <v>0.875</v>
      </c>
      <c r="Q36" s="20">
        <f t="shared" si="4"/>
        <v>35</v>
      </c>
      <c r="R36" s="26">
        <f t="shared" si="5"/>
        <v>0.875</v>
      </c>
    </row>
    <row r="37" s="97" customFormat="1" spans="1:18">
      <c r="A37" s="20">
        <v>37</v>
      </c>
      <c r="B37" s="101" t="s">
        <v>339</v>
      </c>
      <c r="C37" s="102" t="s">
        <v>340</v>
      </c>
      <c r="D37" s="20">
        <v>2025</v>
      </c>
      <c r="E37" s="20" t="s">
        <v>20</v>
      </c>
      <c r="F37" s="20" t="s">
        <v>270</v>
      </c>
      <c r="G37" s="20">
        <v>80</v>
      </c>
      <c r="H37" s="20">
        <f t="shared" si="0"/>
        <v>80.8</v>
      </c>
      <c r="I37" s="20">
        <v>70</v>
      </c>
      <c r="J37" s="20">
        <v>60</v>
      </c>
      <c r="K37" s="103">
        <f t="shared" si="1"/>
        <v>78.56</v>
      </c>
      <c r="L37" s="104">
        <v>3.08</v>
      </c>
      <c r="M37" s="105">
        <v>0</v>
      </c>
      <c r="N37" s="20">
        <v>40</v>
      </c>
      <c r="O37" s="20">
        <f t="shared" si="2"/>
        <v>36</v>
      </c>
      <c r="P37" s="25">
        <f t="shared" si="3"/>
        <v>0.9</v>
      </c>
      <c r="Q37" s="20">
        <f t="shared" si="4"/>
        <v>36</v>
      </c>
      <c r="R37" s="26">
        <f t="shared" si="5"/>
        <v>0.9</v>
      </c>
    </row>
    <row r="38" s="97" customFormat="1" spans="1:18">
      <c r="A38" s="20">
        <v>2</v>
      </c>
      <c r="B38" s="101" t="s">
        <v>341</v>
      </c>
      <c r="C38" s="102" t="s">
        <v>342</v>
      </c>
      <c r="D38" s="20">
        <v>2025</v>
      </c>
      <c r="E38" s="20" t="s">
        <v>20</v>
      </c>
      <c r="F38" s="20" t="s">
        <v>270</v>
      </c>
      <c r="G38" s="20">
        <v>80</v>
      </c>
      <c r="H38" s="20">
        <f t="shared" si="0"/>
        <v>80.5</v>
      </c>
      <c r="I38" s="20">
        <v>70</v>
      </c>
      <c r="J38" s="20">
        <v>60</v>
      </c>
      <c r="K38" s="103">
        <f t="shared" si="1"/>
        <v>78.35</v>
      </c>
      <c r="L38" s="104">
        <v>3.05</v>
      </c>
      <c r="M38" s="105">
        <v>0</v>
      </c>
      <c r="N38" s="20">
        <v>40</v>
      </c>
      <c r="O38" s="20">
        <f t="shared" si="2"/>
        <v>37</v>
      </c>
      <c r="P38" s="25">
        <f t="shared" si="3"/>
        <v>0.925</v>
      </c>
      <c r="Q38" s="20">
        <f t="shared" si="4"/>
        <v>37</v>
      </c>
      <c r="R38" s="26">
        <f t="shared" si="5"/>
        <v>0.925</v>
      </c>
    </row>
    <row r="39" s="97" customFormat="1" spans="1:18">
      <c r="A39" s="20">
        <v>4</v>
      </c>
      <c r="B39" s="101" t="s">
        <v>343</v>
      </c>
      <c r="C39" s="102" t="s">
        <v>344</v>
      </c>
      <c r="D39" s="20">
        <v>2025</v>
      </c>
      <c r="E39" s="20" t="s">
        <v>20</v>
      </c>
      <c r="F39" s="20" t="s">
        <v>270</v>
      </c>
      <c r="G39" s="20">
        <v>82</v>
      </c>
      <c r="H39" s="20">
        <f t="shared" si="0"/>
        <v>78.4</v>
      </c>
      <c r="I39" s="20">
        <v>70</v>
      </c>
      <c r="J39" s="20">
        <v>61</v>
      </c>
      <c r="K39" s="103">
        <f t="shared" si="1"/>
        <v>77.23</v>
      </c>
      <c r="L39" s="104">
        <v>2.84</v>
      </c>
      <c r="M39" s="105">
        <v>0</v>
      </c>
      <c r="N39" s="20">
        <v>40</v>
      </c>
      <c r="O39" s="20">
        <f t="shared" si="2"/>
        <v>38</v>
      </c>
      <c r="P39" s="25">
        <f t="shared" si="3"/>
        <v>0.95</v>
      </c>
      <c r="Q39" s="20">
        <f t="shared" si="4"/>
        <v>38</v>
      </c>
      <c r="R39" s="26">
        <f t="shared" si="5"/>
        <v>0.95</v>
      </c>
    </row>
    <row r="40" s="97" customFormat="1" spans="1:18">
      <c r="A40" s="20">
        <v>9</v>
      </c>
      <c r="B40" s="101" t="s">
        <v>345</v>
      </c>
      <c r="C40" s="102" t="s">
        <v>346</v>
      </c>
      <c r="D40" s="20">
        <v>2025</v>
      </c>
      <c r="E40" s="20" t="s">
        <v>20</v>
      </c>
      <c r="F40" s="20" t="s">
        <v>270</v>
      </c>
      <c r="G40" s="20">
        <v>82</v>
      </c>
      <c r="H40" s="20">
        <f t="shared" si="0"/>
        <v>77</v>
      </c>
      <c r="I40" s="20">
        <v>70</v>
      </c>
      <c r="J40" s="20">
        <v>60</v>
      </c>
      <c r="K40" s="103">
        <f t="shared" si="1"/>
        <v>76.2</v>
      </c>
      <c r="L40" s="104">
        <v>2.7</v>
      </c>
      <c r="M40" s="105">
        <v>0</v>
      </c>
      <c r="N40" s="20">
        <v>40</v>
      </c>
      <c r="O40" s="20">
        <f t="shared" si="2"/>
        <v>39</v>
      </c>
      <c r="P40" s="25">
        <f t="shared" si="3"/>
        <v>0.975</v>
      </c>
      <c r="Q40" s="20">
        <f t="shared" si="4"/>
        <v>39</v>
      </c>
      <c r="R40" s="26">
        <f t="shared" si="5"/>
        <v>0.975</v>
      </c>
    </row>
    <row r="41" s="97" customFormat="1" spans="1:18">
      <c r="A41" s="20">
        <v>15</v>
      </c>
      <c r="B41" s="101" t="s">
        <v>347</v>
      </c>
      <c r="C41" s="102" t="s">
        <v>348</v>
      </c>
      <c r="D41" s="20">
        <v>2025</v>
      </c>
      <c r="E41" s="20" t="s">
        <v>20</v>
      </c>
      <c r="F41" s="20" t="s">
        <v>270</v>
      </c>
      <c r="G41" s="20">
        <v>80</v>
      </c>
      <c r="H41" s="20">
        <f t="shared" si="0"/>
        <v>77</v>
      </c>
      <c r="I41" s="20">
        <v>70</v>
      </c>
      <c r="J41" s="20">
        <v>60</v>
      </c>
      <c r="K41" s="103">
        <f t="shared" si="1"/>
        <v>75.9</v>
      </c>
      <c r="L41" s="104">
        <v>2.7</v>
      </c>
      <c r="M41" s="105">
        <v>1</v>
      </c>
      <c r="N41" s="20">
        <v>40</v>
      </c>
      <c r="O41" s="20">
        <f t="shared" si="2"/>
        <v>39</v>
      </c>
      <c r="P41" s="25">
        <f t="shared" si="3"/>
        <v>0.975</v>
      </c>
      <c r="Q41" s="20">
        <f t="shared" si="4"/>
        <v>40</v>
      </c>
      <c r="R41" s="26">
        <f t="shared" si="5"/>
        <v>1</v>
      </c>
    </row>
  </sheetData>
  <conditionalFormatting sqref="B3:B41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6"/>
  <sheetViews>
    <sheetView workbookViewId="0">
      <selection activeCell="D1" sqref="D$1:D$1048576"/>
    </sheetView>
  </sheetViews>
  <sheetFormatPr defaultColWidth="9" defaultRowHeight="15.6"/>
  <cols>
    <col min="1" max="1" width="4.375" customWidth="1"/>
    <col min="2" max="2" width="11.875" style="45" customWidth="1"/>
    <col min="3" max="3" width="7.125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1</v>
      </c>
      <c r="B2" s="95" t="s">
        <v>349</v>
      </c>
      <c r="C2" s="96" t="s">
        <v>350</v>
      </c>
      <c r="D2" s="41">
        <v>2025</v>
      </c>
      <c r="E2" s="41" t="s">
        <v>20</v>
      </c>
      <c r="F2" s="41" t="s">
        <v>351</v>
      </c>
      <c r="G2" s="41">
        <v>90</v>
      </c>
      <c r="H2" s="41">
        <v>89</v>
      </c>
      <c r="I2" s="41">
        <v>71.5</v>
      </c>
      <c r="J2" s="41">
        <v>62.5</v>
      </c>
      <c r="K2" s="41">
        <v>86.07</v>
      </c>
      <c r="L2" s="41">
        <v>3.93</v>
      </c>
      <c r="M2" s="41"/>
      <c r="N2" s="41">
        <v>44</v>
      </c>
      <c r="O2" s="41">
        <f t="shared" ref="O2:O55" si="0">RANK(L2,$L$2:$L$55)</f>
        <v>8</v>
      </c>
      <c r="P2" s="43">
        <f t="shared" ref="P2:P55" si="1">O2/N2</f>
        <v>0.181818181818182</v>
      </c>
      <c r="Q2" s="41">
        <f t="shared" ref="Q2:Q55" si="2">RANK(K2,$K$2:$K$55)</f>
        <v>10</v>
      </c>
      <c r="R2" s="44">
        <f t="shared" ref="R2:R55" si="3">Q2/N2</f>
        <v>0.227272727272727</v>
      </c>
    </row>
    <row r="3" spans="1:18">
      <c r="A3" s="41">
        <v>2</v>
      </c>
      <c r="B3" s="95" t="s">
        <v>352</v>
      </c>
      <c r="C3" s="96" t="s">
        <v>353</v>
      </c>
      <c r="D3" s="41">
        <v>2025</v>
      </c>
      <c r="E3" s="41" t="s">
        <v>20</v>
      </c>
      <c r="F3" s="41" t="s">
        <v>351</v>
      </c>
      <c r="G3" s="41">
        <v>91.5</v>
      </c>
      <c r="H3" s="41">
        <v>82</v>
      </c>
      <c r="I3" s="41">
        <v>71.5</v>
      </c>
      <c r="J3" s="41">
        <v>61.5</v>
      </c>
      <c r="K3" s="41">
        <v>81.35</v>
      </c>
      <c r="L3" s="41">
        <v>3.19</v>
      </c>
      <c r="M3" s="41"/>
      <c r="N3" s="41">
        <v>44</v>
      </c>
      <c r="O3" s="41">
        <f t="shared" si="0"/>
        <v>26</v>
      </c>
      <c r="P3" s="43">
        <f t="shared" si="1"/>
        <v>0.590909090909091</v>
      </c>
      <c r="Q3" s="41">
        <f t="shared" si="2"/>
        <v>27</v>
      </c>
      <c r="R3" s="44">
        <f t="shared" si="3"/>
        <v>0.613636363636364</v>
      </c>
    </row>
    <row r="4" spans="1:18">
      <c r="A4" s="41">
        <v>3</v>
      </c>
      <c r="B4" s="95" t="s">
        <v>354</v>
      </c>
      <c r="C4" s="96" t="s">
        <v>355</v>
      </c>
      <c r="D4" s="41">
        <v>2025</v>
      </c>
      <c r="E4" s="41" t="s">
        <v>20</v>
      </c>
      <c r="F4" s="41" t="s">
        <v>351</v>
      </c>
      <c r="G4" s="41">
        <v>87.5</v>
      </c>
      <c r="H4" s="41">
        <v>79.2</v>
      </c>
      <c r="I4" s="41">
        <v>70</v>
      </c>
      <c r="J4" s="41">
        <v>66.5</v>
      </c>
      <c r="K4" s="41">
        <v>78.75</v>
      </c>
      <c r="L4" s="41">
        <v>2.92</v>
      </c>
      <c r="M4" s="41"/>
      <c r="N4" s="41">
        <v>44</v>
      </c>
      <c r="O4" s="41">
        <f t="shared" si="0"/>
        <v>33</v>
      </c>
      <c r="P4" s="43">
        <f t="shared" si="1"/>
        <v>0.75</v>
      </c>
      <c r="Q4" s="41">
        <f t="shared" si="2"/>
        <v>32</v>
      </c>
      <c r="R4" s="44">
        <f t="shared" si="3"/>
        <v>0.727272727272727</v>
      </c>
    </row>
    <row r="5" spans="1:18">
      <c r="A5" s="41">
        <v>4</v>
      </c>
      <c r="B5" s="95" t="s">
        <v>356</v>
      </c>
      <c r="C5" s="96" t="s">
        <v>357</v>
      </c>
      <c r="D5" s="41">
        <v>2025</v>
      </c>
      <c r="E5" s="41" t="s">
        <v>20</v>
      </c>
      <c r="F5" s="41" t="s">
        <v>351</v>
      </c>
      <c r="G5" s="41">
        <v>87</v>
      </c>
      <c r="H5" s="41">
        <v>87.9</v>
      </c>
      <c r="I5" s="41">
        <v>71.5</v>
      </c>
      <c r="J5" s="41">
        <v>61</v>
      </c>
      <c r="K5" s="41">
        <v>84.78</v>
      </c>
      <c r="L5" s="41">
        <v>3.79</v>
      </c>
      <c r="M5" s="41"/>
      <c r="N5" s="41">
        <v>44</v>
      </c>
      <c r="O5" s="41">
        <f t="shared" si="0"/>
        <v>11</v>
      </c>
      <c r="P5" s="43">
        <f t="shared" si="1"/>
        <v>0.25</v>
      </c>
      <c r="Q5" s="41">
        <f t="shared" si="2"/>
        <v>13</v>
      </c>
      <c r="R5" s="44">
        <f t="shared" si="3"/>
        <v>0.295454545454545</v>
      </c>
    </row>
    <row r="6" spans="1:18">
      <c r="A6" s="41">
        <v>5</v>
      </c>
      <c r="B6" s="95" t="s">
        <v>358</v>
      </c>
      <c r="C6" s="96" t="s">
        <v>359</v>
      </c>
      <c r="D6" s="41">
        <v>2025</v>
      </c>
      <c r="E6" s="41" t="s">
        <v>20</v>
      </c>
      <c r="F6" s="41" t="s">
        <v>351</v>
      </c>
      <c r="G6" s="41">
        <v>89.5</v>
      </c>
      <c r="H6" s="41">
        <v>87</v>
      </c>
      <c r="I6" s="41">
        <v>71.5</v>
      </c>
      <c r="J6" s="41">
        <v>65.5</v>
      </c>
      <c r="K6" s="41">
        <v>84.75</v>
      </c>
      <c r="L6" s="41">
        <v>3.68</v>
      </c>
      <c r="M6" s="41"/>
      <c r="N6" s="41">
        <v>44</v>
      </c>
      <c r="O6" s="41">
        <f t="shared" si="0"/>
        <v>16</v>
      </c>
      <c r="P6" s="43">
        <f t="shared" si="1"/>
        <v>0.363636363636364</v>
      </c>
      <c r="Q6" s="41">
        <f t="shared" si="2"/>
        <v>14</v>
      </c>
      <c r="R6" s="44">
        <f t="shared" si="3"/>
        <v>0.318181818181818</v>
      </c>
    </row>
    <row r="7" spans="1:18">
      <c r="A7" s="41">
        <v>6</v>
      </c>
      <c r="B7" s="95" t="s">
        <v>360</v>
      </c>
      <c r="C7" s="96" t="s">
        <v>361</v>
      </c>
      <c r="D7" s="41">
        <v>2025</v>
      </c>
      <c r="E7" s="41" t="s">
        <v>20</v>
      </c>
      <c r="F7" s="41" t="s">
        <v>351</v>
      </c>
      <c r="G7" s="41">
        <v>84.5</v>
      </c>
      <c r="H7" s="41">
        <v>85</v>
      </c>
      <c r="I7" s="41">
        <v>72</v>
      </c>
      <c r="J7" s="41">
        <v>60</v>
      </c>
      <c r="K7" s="41">
        <v>82.375</v>
      </c>
      <c r="L7" s="41">
        <v>3.48</v>
      </c>
      <c r="M7" s="41"/>
      <c r="N7" s="41">
        <v>44</v>
      </c>
      <c r="O7" s="41">
        <f t="shared" si="0"/>
        <v>21</v>
      </c>
      <c r="P7" s="43">
        <f t="shared" si="1"/>
        <v>0.477272727272727</v>
      </c>
      <c r="Q7" s="41">
        <f t="shared" si="2"/>
        <v>25</v>
      </c>
      <c r="R7" s="44">
        <f t="shared" si="3"/>
        <v>0.568181818181818</v>
      </c>
    </row>
    <row r="8" spans="1:18">
      <c r="A8" s="41">
        <v>7</v>
      </c>
      <c r="B8" s="95" t="s">
        <v>362</v>
      </c>
      <c r="C8" s="96" t="s">
        <v>363</v>
      </c>
      <c r="D8" s="41">
        <v>2025</v>
      </c>
      <c r="E8" s="41" t="s">
        <v>20</v>
      </c>
      <c r="F8" s="41" t="s">
        <v>351</v>
      </c>
      <c r="G8" s="41">
        <v>100</v>
      </c>
      <c r="H8" s="41">
        <v>89.6</v>
      </c>
      <c r="I8" s="41">
        <v>71.5</v>
      </c>
      <c r="J8" s="41">
        <v>70</v>
      </c>
      <c r="K8" s="41">
        <v>88.37</v>
      </c>
      <c r="L8" s="41">
        <v>3.96</v>
      </c>
      <c r="M8" s="41"/>
      <c r="N8" s="41">
        <v>44</v>
      </c>
      <c r="O8" s="41">
        <f t="shared" si="0"/>
        <v>6</v>
      </c>
      <c r="P8" s="43">
        <f t="shared" si="1"/>
        <v>0.136363636363636</v>
      </c>
      <c r="Q8" s="41">
        <f t="shared" si="2"/>
        <v>4</v>
      </c>
      <c r="R8" s="44">
        <f t="shared" si="3"/>
        <v>0.0909090909090909</v>
      </c>
    </row>
    <row r="9" spans="1:18">
      <c r="A9" s="41">
        <v>8</v>
      </c>
      <c r="B9" s="95" t="s">
        <v>364</v>
      </c>
      <c r="C9" s="96" t="s">
        <v>365</v>
      </c>
      <c r="D9" s="41">
        <v>2025</v>
      </c>
      <c r="E9" s="41" t="s">
        <v>20</v>
      </c>
      <c r="F9" s="41" t="s">
        <v>351</v>
      </c>
      <c r="G9" s="41">
        <v>90</v>
      </c>
      <c r="H9" s="41">
        <v>87</v>
      </c>
      <c r="I9" s="41">
        <v>72.5</v>
      </c>
      <c r="J9" s="41">
        <v>61.5</v>
      </c>
      <c r="K9" s="41">
        <v>84.73</v>
      </c>
      <c r="L9" s="41">
        <v>3.72</v>
      </c>
      <c r="M9" s="41"/>
      <c r="N9" s="41">
        <v>44</v>
      </c>
      <c r="O9" s="41">
        <f t="shared" si="0"/>
        <v>15</v>
      </c>
      <c r="P9" s="43">
        <f t="shared" si="1"/>
        <v>0.340909090909091</v>
      </c>
      <c r="Q9" s="41">
        <f t="shared" si="2"/>
        <v>15</v>
      </c>
      <c r="R9" s="44">
        <f t="shared" si="3"/>
        <v>0.340909090909091</v>
      </c>
    </row>
    <row r="10" spans="1:18">
      <c r="A10" s="41">
        <v>9</v>
      </c>
      <c r="B10" s="95" t="s">
        <v>366</v>
      </c>
      <c r="C10" s="96" t="s">
        <v>367</v>
      </c>
      <c r="D10" s="41">
        <v>2025</v>
      </c>
      <c r="E10" s="41" t="s">
        <v>20</v>
      </c>
      <c r="F10" s="41" t="s">
        <v>351</v>
      </c>
      <c r="G10" s="78">
        <v>90</v>
      </c>
      <c r="H10" s="41">
        <v>89.3</v>
      </c>
      <c r="I10" s="41">
        <v>71.5</v>
      </c>
      <c r="J10" s="41">
        <v>62.5</v>
      </c>
      <c r="K10" s="41">
        <v>86.29</v>
      </c>
      <c r="L10" s="41">
        <v>3.93</v>
      </c>
      <c r="M10" s="41"/>
      <c r="N10" s="41">
        <v>44</v>
      </c>
      <c r="O10" s="41">
        <f t="shared" si="0"/>
        <v>8</v>
      </c>
      <c r="P10" s="43">
        <f t="shared" si="1"/>
        <v>0.181818181818182</v>
      </c>
      <c r="Q10" s="41">
        <f t="shared" si="2"/>
        <v>8</v>
      </c>
      <c r="R10" s="44">
        <f t="shared" si="3"/>
        <v>0.181818181818182</v>
      </c>
    </row>
    <row r="11" spans="1:18">
      <c r="A11" s="41">
        <v>10</v>
      </c>
      <c r="B11" s="95" t="s">
        <v>368</v>
      </c>
      <c r="C11" s="96" t="s">
        <v>369</v>
      </c>
      <c r="D11" s="41">
        <v>2025</v>
      </c>
      <c r="E11" s="41" t="s">
        <v>20</v>
      </c>
      <c r="F11" s="41" t="s">
        <v>351</v>
      </c>
      <c r="G11" s="41">
        <v>89.5</v>
      </c>
      <c r="H11" s="41">
        <v>90</v>
      </c>
      <c r="I11" s="41">
        <v>70</v>
      </c>
      <c r="J11" s="41">
        <v>67</v>
      </c>
      <c r="K11" s="41">
        <v>86.76</v>
      </c>
      <c r="L11" s="41">
        <v>4.02</v>
      </c>
      <c r="M11" s="41"/>
      <c r="N11" s="41">
        <v>44</v>
      </c>
      <c r="O11" s="41">
        <f t="shared" si="0"/>
        <v>4</v>
      </c>
      <c r="P11" s="43">
        <f t="shared" si="1"/>
        <v>0.0909090909090909</v>
      </c>
      <c r="Q11" s="41">
        <f t="shared" si="2"/>
        <v>6</v>
      </c>
      <c r="R11" s="44">
        <f t="shared" si="3"/>
        <v>0.136363636363636</v>
      </c>
    </row>
    <row r="12" spans="1:18">
      <c r="A12" s="41">
        <v>11</v>
      </c>
      <c r="B12" s="95" t="s">
        <v>370</v>
      </c>
      <c r="C12" s="96" t="s">
        <v>371</v>
      </c>
      <c r="D12" s="41">
        <v>2025</v>
      </c>
      <c r="E12" s="41" t="s">
        <v>20</v>
      </c>
      <c r="F12" s="41" t="s">
        <v>351</v>
      </c>
      <c r="G12" s="41">
        <v>86.5</v>
      </c>
      <c r="H12" s="41">
        <v>89.4</v>
      </c>
      <c r="I12" s="41">
        <v>71.5</v>
      </c>
      <c r="J12" s="41">
        <v>67.5</v>
      </c>
      <c r="K12" s="41">
        <v>86.15</v>
      </c>
      <c r="L12" s="41">
        <v>3.94</v>
      </c>
      <c r="M12" s="41"/>
      <c r="N12" s="41">
        <v>44</v>
      </c>
      <c r="O12" s="41">
        <f t="shared" si="0"/>
        <v>7</v>
      </c>
      <c r="P12" s="43">
        <f t="shared" si="1"/>
        <v>0.159090909090909</v>
      </c>
      <c r="Q12" s="41">
        <f t="shared" si="2"/>
        <v>9</v>
      </c>
      <c r="R12" s="44">
        <f t="shared" si="3"/>
        <v>0.204545454545455</v>
      </c>
    </row>
    <row r="13" spans="1:18">
      <c r="A13" s="41">
        <v>12</v>
      </c>
      <c r="B13" s="95" t="s">
        <v>372</v>
      </c>
      <c r="C13" s="96" t="s">
        <v>373</v>
      </c>
      <c r="D13" s="41">
        <v>2025</v>
      </c>
      <c r="E13" s="41" t="s">
        <v>20</v>
      </c>
      <c r="F13" s="41" t="s">
        <v>351</v>
      </c>
      <c r="G13" s="41">
        <v>80</v>
      </c>
      <c r="H13" s="41">
        <v>87</v>
      </c>
      <c r="I13" s="41">
        <v>70</v>
      </c>
      <c r="J13" s="41">
        <v>60</v>
      </c>
      <c r="K13" s="41">
        <v>82.9</v>
      </c>
      <c r="L13" s="41">
        <v>3.73</v>
      </c>
      <c r="M13" s="41"/>
      <c r="N13" s="41">
        <v>44</v>
      </c>
      <c r="O13" s="41">
        <f t="shared" si="0"/>
        <v>14</v>
      </c>
      <c r="P13" s="43">
        <f t="shared" si="1"/>
        <v>0.318181818181818</v>
      </c>
      <c r="Q13" s="41">
        <f t="shared" si="2"/>
        <v>23</v>
      </c>
      <c r="R13" s="44">
        <f t="shared" si="3"/>
        <v>0.522727272727273</v>
      </c>
    </row>
    <row r="14" spans="1:18">
      <c r="A14" s="41">
        <v>13</v>
      </c>
      <c r="B14" s="95" t="s">
        <v>374</v>
      </c>
      <c r="C14" s="96" t="s">
        <v>375</v>
      </c>
      <c r="D14" s="41">
        <v>2025</v>
      </c>
      <c r="E14" s="41" t="s">
        <v>20</v>
      </c>
      <c r="F14" s="41" t="s">
        <v>351</v>
      </c>
      <c r="G14" s="41">
        <v>80</v>
      </c>
      <c r="H14" s="41">
        <v>77</v>
      </c>
      <c r="I14" s="41">
        <v>70</v>
      </c>
      <c r="J14" s="41">
        <v>60</v>
      </c>
      <c r="K14" s="41">
        <v>75.9</v>
      </c>
      <c r="L14" s="41">
        <v>2.71</v>
      </c>
      <c r="M14" s="41">
        <v>1</v>
      </c>
      <c r="N14" s="41">
        <v>44</v>
      </c>
      <c r="O14" s="41">
        <f t="shared" si="0"/>
        <v>37</v>
      </c>
      <c r="P14" s="43">
        <f t="shared" si="1"/>
        <v>0.840909090909091</v>
      </c>
      <c r="Q14" s="41">
        <f t="shared" si="2"/>
        <v>41</v>
      </c>
      <c r="R14" s="44">
        <f t="shared" si="3"/>
        <v>0.931818181818182</v>
      </c>
    </row>
    <row r="15" spans="1:18">
      <c r="A15" s="41">
        <v>14</v>
      </c>
      <c r="B15" s="95" t="s">
        <v>376</v>
      </c>
      <c r="C15" s="96" t="s">
        <v>377</v>
      </c>
      <c r="D15" s="41">
        <v>2025</v>
      </c>
      <c r="E15" s="41" t="s">
        <v>20</v>
      </c>
      <c r="F15" s="41" t="s">
        <v>351</v>
      </c>
      <c r="G15" s="41">
        <v>83</v>
      </c>
      <c r="H15" s="41">
        <v>87.7</v>
      </c>
      <c r="I15" s="41">
        <v>70.5</v>
      </c>
      <c r="J15" s="41">
        <v>62</v>
      </c>
      <c r="K15" s="41">
        <v>83.99</v>
      </c>
      <c r="L15" s="41">
        <v>3.77</v>
      </c>
      <c r="M15" s="41"/>
      <c r="N15" s="41">
        <v>44</v>
      </c>
      <c r="O15" s="41">
        <f t="shared" si="0"/>
        <v>12</v>
      </c>
      <c r="P15" s="43">
        <f t="shared" si="1"/>
        <v>0.272727272727273</v>
      </c>
      <c r="Q15" s="41">
        <f t="shared" si="2"/>
        <v>17</v>
      </c>
      <c r="R15" s="44">
        <f t="shared" si="3"/>
        <v>0.386363636363636</v>
      </c>
    </row>
    <row r="16" spans="1:18">
      <c r="A16" s="41">
        <v>15</v>
      </c>
      <c r="B16" s="95" t="s">
        <v>378</v>
      </c>
      <c r="C16" s="96" t="s">
        <v>379</v>
      </c>
      <c r="D16" s="41">
        <v>2025</v>
      </c>
      <c r="E16" s="41" t="s">
        <v>20</v>
      </c>
      <c r="F16" s="41" t="s">
        <v>351</v>
      </c>
      <c r="G16" s="41">
        <v>97</v>
      </c>
      <c r="H16" s="41">
        <v>88</v>
      </c>
      <c r="I16" s="41">
        <v>70</v>
      </c>
      <c r="J16" s="41">
        <v>71.8</v>
      </c>
      <c r="K16" s="41">
        <v>86.74</v>
      </c>
      <c r="L16" s="41">
        <v>3.76</v>
      </c>
      <c r="M16" s="41"/>
      <c r="N16" s="41">
        <v>44</v>
      </c>
      <c r="O16" s="41">
        <f t="shared" si="0"/>
        <v>13</v>
      </c>
      <c r="P16" s="43">
        <f t="shared" si="1"/>
        <v>0.295454545454545</v>
      </c>
      <c r="Q16" s="41">
        <f t="shared" si="2"/>
        <v>7</v>
      </c>
      <c r="R16" s="44">
        <f t="shared" si="3"/>
        <v>0.159090909090909</v>
      </c>
    </row>
    <row r="17" spans="1:18">
      <c r="A17" s="41">
        <v>16</v>
      </c>
      <c r="B17" s="95" t="s">
        <v>380</v>
      </c>
      <c r="C17" s="96" t="s">
        <v>381</v>
      </c>
      <c r="D17" s="41">
        <v>2025</v>
      </c>
      <c r="E17" s="41" t="s">
        <v>20</v>
      </c>
      <c r="F17" s="41" t="s">
        <v>351</v>
      </c>
      <c r="G17" s="41">
        <v>82</v>
      </c>
      <c r="H17" s="41">
        <v>86</v>
      </c>
      <c r="I17" s="41">
        <v>72.5</v>
      </c>
      <c r="J17" s="41">
        <v>60</v>
      </c>
      <c r="K17" s="41">
        <v>82.75</v>
      </c>
      <c r="L17" s="41">
        <v>3.63</v>
      </c>
      <c r="M17" s="41"/>
      <c r="N17" s="41">
        <v>44</v>
      </c>
      <c r="O17" s="41">
        <f t="shared" si="0"/>
        <v>19</v>
      </c>
      <c r="P17" s="43">
        <f t="shared" si="1"/>
        <v>0.431818181818182</v>
      </c>
      <c r="Q17" s="41">
        <f t="shared" si="2"/>
        <v>24</v>
      </c>
      <c r="R17" s="44">
        <f t="shared" si="3"/>
        <v>0.545454545454545</v>
      </c>
    </row>
    <row r="18" spans="1:18">
      <c r="A18" s="41">
        <v>17</v>
      </c>
      <c r="B18" s="95" t="s">
        <v>382</v>
      </c>
      <c r="C18" s="96" t="s">
        <v>383</v>
      </c>
      <c r="D18" s="41">
        <v>2025</v>
      </c>
      <c r="E18" s="41" t="s">
        <v>20</v>
      </c>
      <c r="F18" s="41" t="s">
        <v>351</v>
      </c>
      <c r="G18" s="41">
        <v>83</v>
      </c>
      <c r="H18" s="41">
        <v>77</v>
      </c>
      <c r="I18" s="41">
        <v>70</v>
      </c>
      <c r="J18" s="41">
        <v>60</v>
      </c>
      <c r="K18" s="41">
        <v>76.35</v>
      </c>
      <c r="L18" s="41">
        <v>2.73</v>
      </c>
      <c r="M18" s="41"/>
      <c r="N18" s="41">
        <v>44</v>
      </c>
      <c r="O18" s="41">
        <f t="shared" si="0"/>
        <v>35</v>
      </c>
      <c r="P18" s="43">
        <f t="shared" si="1"/>
        <v>0.795454545454545</v>
      </c>
      <c r="Q18" s="41">
        <f t="shared" si="2"/>
        <v>38</v>
      </c>
      <c r="R18" s="44">
        <f t="shared" si="3"/>
        <v>0.863636363636364</v>
      </c>
    </row>
    <row r="19" spans="1:18">
      <c r="A19" s="41">
        <v>18</v>
      </c>
      <c r="B19" s="95" t="s">
        <v>384</v>
      </c>
      <c r="C19" s="96" t="s">
        <v>385</v>
      </c>
      <c r="D19" s="41">
        <v>2025</v>
      </c>
      <c r="E19" s="41" t="s">
        <v>20</v>
      </c>
      <c r="F19" s="41" t="s">
        <v>351</v>
      </c>
      <c r="G19" s="41">
        <v>84</v>
      </c>
      <c r="H19" s="41">
        <v>90</v>
      </c>
      <c r="I19" s="41">
        <v>72.5</v>
      </c>
      <c r="J19" s="41">
        <v>60</v>
      </c>
      <c r="K19" s="41">
        <v>85.85</v>
      </c>
      <c r="L19" s="41">
        <v>3.98</v>
      </c>
      <c r="M19" s="41"/>
      <c r="N19" s="41">
        <v>44</v>
      </c>
      <c r="O19" s="41">
        <f t="shared" si="0"/>
        <v>5</v>
      </c>
      <c r="P19" s="43">
        <f t="shared" si="1"/>
        <v>0.113636363636364</v>
      </c>
      <c r="Q19" s="41">
        <f t="shared" si="2"/>
        <v>11</v>
      </c>
      <c r="R19" s="44">
        <f t="shared" si="3"/>
        <v>0.25</v>
      </c>
    </row>
    <row r="20" spans="1:18">
      <c r="A20" s="41">
        <v>19</v>
      </c>
      <c r="B20" s="95" t="s">
        <v>386</v>
      </c>
      <c r="C20" s="96" t="s">
        <v>387</v>
      </c>
      <c r="D20" s="41">
        <v>2025</v>
      </c>
      <c r="E20" s="41" t="s">
        <v>20</v>
      </c>
      <c r="F20" s="41" t="s">
        <v>351</v>
      </c>
      <c r="G20" s="41">
        <v>93</v>
      </c>
      <c r="H20" s="41">
        <v>91.5</v>
      </c>
      <c r="I20" s="41">
        <v>70</v>
      </c>
      <c r="J20" s="41">
        <v>69</v>
      </c>
      <c r="K20" s="41">
        <v>88.45</v>
      </c>
      <c r="L20" s="41">
        <v>4.15</v>
      </c>
      <c r="M20" s="41"/>
      <c r="N20" s="41">
        <v>44</v>
      </c>
      <c r="O20" s="41">
        <f t="shared" si="0"/>
        <v>2</v>
      </c>
      <c r="P20" s="43">
        <f t="shared" si="1"/>
        <v>0.0454545454545455</v>
      </c>
      <c r="Q20" s="41">
        <f t="shared" si="2"/>
        <v>3</v>
      </c>
      <c r="R20" s="44">
        <f t="shared" si="3"/>
        <v>0.0681818181818182</v>
      </c>
    </row>
    <row r="21" spans="1:18">
      <c r="A21" s="41">
        <v>20</v>
      </c>
      <c r="B21" s="95" t="s">
        <v>388</v>
      </c>
      <c r="C21" s="96" t="s">
        <v>389</v>
      </c>
      <c r="D21" s="41">
        <v>2025</v>
      </c>
      <c r="E21" s="41" t="s">
        <v>20</v>
      </c>
      <c r="F21" s="41" t="s">
        <v>351</v>
      </c>
      <c r="G21" s="41">
        <v>85</v>
      </c>
      <c r="H21" s="41">
        <v>79.9</v>
      </c>
      <c r="I21" s="41">
        <v>70.5</v>
      </c>
      <c r="J21" s="41">
        <v>60</v>
      </c>
      <c r="K21" s="41">
        <v>78.73</v>
      </c>
      <c r="L21" s="41">
        <v>2.99</v>
      </c>
      <c r="M21" s="41"/>
      <c r="N21" s="41">
        <v>44</v>
      </c>
      <c r="O21" s="41">
        <f t="shared" si="0"/>
        <v>31</v>
      </c>
      <c r="P21" s="43">
        <f t="shared" si="1"/>
        <v>0.704545454545455</v>
      </c>
      <c r="Q21" s="41">
        <f t="shared" si="2"/>
        <v>33</v>
      </c>
      <c r="R21" s="44">
        <f t="shared" si="3"/>
        <v>0.75</v>
      </c>
    </row>
    <row r="22" spans="1:18">
      <c r="A22" s="41">
        <v>21</v>
      </c>
      <c r="B22" s="95" t="s">
        <v>390</v>
      </c>
      <c r="C22" s="96" t="s">
        <v>391</v>
      </c>
      <c r="D22" s="41">
        <v>2025</v>
      </c>
      <c r="E22" s="41" t="s">
        <v>20</v>
      </c>
      <c r="F22" s="41" t="s">
        <v>351</v>
      </c>
      <c r="G22" s="41">
        <v>82.5</v>
      </c>
      <c r="H22" s="41">
        <v>86.8</v>
      </c>
      <c r="I22" s="41">
        <v>70</v>
      </c>
      <c r="J22" s="41">
        <v>63.5</v>
      </c>
      <c r="K22" s="41">
        <v>83.31</v>
      </c>
      <c r="L22" s="41">
        <v>3.68</v>
      </c>
      <c r="M22" s="41"/>
      <c r="N22" s="41">
        <v>44</v>
      </c>
      <c r="O22" s="41">
        <f t="shared" si="0"/>
        <v>16</v>
      </c>
      <c r="P22" s="43">
        <f t="shared" si="1"/>
        <v>0.363636363636364</v>
      </c>
      <c r="Q22" s="41">
        <f t="shared" si="2"/>
        <v>21</v>
      </c>
      <c r="R22" s="44">
        <f t="shared" si="3"/>
        <v>0.477272727272727</v>
      </c>
    </row>
    <row r="23" spans="1:18">
      <c r="A23" s="41">
        <v>22</v>
      </c>
      <c r="B23" s="95" t="s">
        <v>392</v>
      </c>
      <c r="C23" s="96" t="s">
        <v>393</v>
      </c>
      <c r="D23" s="41">
        <v>2025</v>
      </c>
      <c r="E23" s="41" t="s">
        <v>20</v>
      </c>
      <c r="F23" s="41" t="s">
        <v>351</v>
      </c>
      <c r="G23" s="41">
        <v>96.5</v>
      </c>
      <c r="H23" s="41">
        <v>86</v>
      </c>
      <c r="I23" s="41">
        <v>70</v>
      </c>
      <c r="J23" s="41">
        <v>67.5</v>
      </c>
      <c r="K23" s="41">
        <v>85.05</v>
      </c>
      <c r="L23" s="41">
        <v>3.61</v>
      </c>
      <c r="M23" s="41"/>
      <c r="N23" s="41">
        <v>44</v>
      </c>
      <c r="O23" s="41">
        <f t="shared" si="0"/>
        <v>20</v>
      </c>
      <c r="P23" s="43">
        <f t="shared" si="1"/>
        <v>0.454545454545455</v>
      </c>
      <c r="Q23" s="41">
        <f t="shared" si="2"/>
        <v>12</v>
      </c>
      <c r="R23" s="44">
        <f t="shared" si="3"/>
        <v>0.272727272727273</v>
      </c>
    </row>
    <row r="24" spans="1:18">
      <c r="A24" s="41">
        <v>23</v>
      </c>
      <c r="B24" s="95" t="s">
        <v>394</v>
      </c>
      <c r="C24" s="96" t="s">
        <v>395</v>
      </c>
      <c r="D24" s="41">
        <v>2025</v>
      </c>
      <c r="E24" s="41" t="s">
        <v>20</v>
      </c>
      <c r="F24" s="41" t="s">
        <v>351</v>
      </c>
      <c r="G24" s="41">
        <v>87</v>
      </c>
      <c r="H24" s="41">
        <v>77.3</v>
      </c>
      <c r="I24" s="41">
        <v>70</v>
      </c>
      <c r="J24" s="41">
        <v>65</v>
      </c>
      <c r="K24" s="41">
        <v>77.2</v>
      </c>
      <c r="L24" s="41">
        <v>2.73</v>
      </c>
      <c r="M24" s="41"/>
      <c r="N24" s="41">
        <v>44</v>
      </c>
      <c r="O24" s="41">
        <f t="shared" si="0"/>
        <v>35</v>
      </c>
      <c r="P24" s="43">
        <f t="shared" si="1"/>
        <v>0.795454545454545</v>
      </c>
      <c r="Q24" s="41">
        <f t="shared" si="2"/>
        <v>36</v>
      </c>
      <c r="R24" s="44">
        <f t="shared" si="3"/>
        <v>0.818181818181818</v>
      </c>
    </row>
    <row r="25" spans="1:18">
      <c r="A25" s="41">
        <v>24</v>
      </c>
      <c r="B25" s="95" t="s">
        <v>396</v>
      </c>
      <c r="C25" s="96" t="s">
        <v>397</v>
      </c>
      <c r="D25" s="41">
        <v>2025</v>
      </c>
      <c r="E25" s="41" t="s">
        <v>20</v>
      </c>
      <c r="F25" s="41" t="s">
        <v>351</v>
      </c>
      <c r="G25" s="41">
        <v>95.5</v>
      </c>
      <c r="H25" s="41">
        <v>81</v>
      </c>
      <c r="I25" s="41">
        <v>70</v>
      </c>
      <c r="J25" s="41">
        <v>64.5</v>
      </c>
      <c r="K25" s="41">
        <v>84.48</v>
      </c>
      <c r="L25" s="41">
        <v>3.07</v>
      </c>
      <c r="M25" s="41"/>
      <c r="N25" s="41">
        <v>44</v>
      </c>
      <c r="O25" s="41">
        <f t="shared" si="0"/>
        <v>30</v>
      </c>
      <c r="P25" s="43">
        <f t="shared" si="1"/>
        <v>0.681818181818182</v>
      </c>
      <c r="Q25" s="41">
        <f t="shared" si="2"/>
        <v>16</v>
      </c>
      <c r="R25" s="44">
        <f t="shared" si="3"/>
        <v>0.363636363636364</v>
      </c>
    </row>
    <row r="26" spans="1:18">
      <c r="A26" s="41">
        <v>25</v>
      </c>
      <c r="B26" s="95" t="s">
        <v>398</v>
      </c>
      <c r="C26" s="96" t="s">
        <v>399</v>
      </c>
      <c r="D26" s="41">
        <v>2025</v>
      </c>
      <c r="E26" s="41" t="s">
        <v>20</v>
      </c>
      <c r="F26" s="41" t="s">
        <v>351</v>
      </c>
      <c r="G26" s="41">
        <v>83</v>
      </c>
      <c r="H26" s="41">
        <v>77</v>
      </c>
      <c r="I26" s="41">
        <v>70</v>
      </c>
      <c r="J26" s="41">
        <v>62.5</v>
      </c>
      <c r="K26" s="41">
        <v>79.8</v>
      </c>
      <c r="L26" s="41">
        <v>2.7</v>
      </c>
      <c r="M26" s="41"/>
      <c r="N26" s="41">
        <v>44</v>
      </c>
      <c r="O26" s="41">
        <f t="shared" si="0"/>
        <v>39</v>
      </c>
      <c r="P26" s="43">
        <f t="shared" si="1"/>
        <v>0.886363636363636</v>
      </c>
      <c r="Q26" s="41">
        <f t="shared" si="2"/>
        <v>31</v>
      </c>
      <c r="R26" s="44">
        <f t="shared" si="3"/>
        <v>0.704545454545455</v>
      </c>
    </row>
    <row r="27" spans="1:18">
      <c r="A27" s="41">
        <v>26</v>
      </c>
      <c r="B27" s="95" t="s">
        <v>400</v>
      </c>
      <c r="C27" s="96" t="s">
        <v>401</v>
      </c>
      <c r="D27" s="41">
        <v>2025</v>
      </c>
      <c r="E27" s="41" t="s">
        <v>20</v>
      </c>
      <c r="F27" s="41" t="s">
        <v>351</v>
      </c>
      <c r="G27" s="41">
        <v>82</v>
      </c>
      <c r="H27" s="41">
        <v>76.7</v>
      </c>
      <c r="I27" s="41">
        <v>70</v>
      </c>
      <c r="J27" s="41">
        <v>60</v>
      </c>
      <c r="K27" s="41">
        <v>75.99</v>
      </c>
      <c r="L27" s="41">
        <v>2.67</v>
      </c>
      <c r="M27" s="41">
        <v>1</v>
      </c>
      <c r="N27" s="41">
        <v>44</v>
      </c>
      <c r="O27" s="41">
        <f t="shared" si="0"/>
        <v>40</v>
      </c>
      <c r="P27" s="43">
        <f t="shared" si="1"/>
        <v>0.909090909090909</v>
      </c>
      <c r="Q27" s="41">
        <f t="shared" si="2"/>
        <v>40</v>
      </c>
      <c r="R27" s="44">
        <f t="shared" si="3"/>
        <v>0.909090909090909</v>
      </c>
    </row>
    <row r="28" spans="1:18">
      <c r="A28" s="41">
        <v>27</v>
      </c>
      <c r="B28" s="95" t="s">
        <v>402</v>
      </c>
      <c r="C28" s="96" t="s">
        <v>403</v>
      </c>
      <c r="D28" s="41">
        <v>2025</v>
      </c>
      <c r="E28" s="41" t="s">
        <v>20</v>
      </c>
      <c r="F28" s="41" t="s">
        <v>351</v>
      </c>
      <c r="G28" s="41">
        <v>80</v>
      </c>
      <c r="H28" s="41">
        <v>69</v>
      </c>
      <c r="I28" s="41">
        <v>70</v>
      </c>
      <c r="J28" s="41">
        <v>60</v>
      </c>
      <c r="K28" s="41">
        <v>70.3</v>
      </c>
      <c r="L28" s="41">
        <v>1.99</v>
      </c>
      <c r="M28" s="41"/>
      <c r="N28" s="41">
        <v>44</v>
      </c>
      <c r="O28" s="41">
        <f t="shared" si="0"/>
        <v>43</v>
      </c>
      <c r="P28" s="43">
        <f t="shared" si="1"/>
        <v>0.977272727272727</v>
      </c>
      <c r="Q28" s="41">
        <f t="shared" si="2"/>
        <v>43</v>
      </c>
      <c r="R28" s="44">
        <f t="shared" si="3"/>
        <v>0.977272727272727</v>
      </c>
    </row>
    <row r="29" spans="1:18">
      <c r="A29" s="41">
        <v>28</v>
      </c>
      <c r="B29" s="95" t="s">
        <v>404</v>
      </c>
      <c r="C29" s="96" t="s">
        <v>405</v>
      </c>
      <c r="D29" s="41">
        <v>2025</v>
      </c>
      <c r="E29" s="41" t="s">
        <v>20</v>
      </c>
      <c r="F29" s="41" t="s">
        <v>351</v>
      </c>
      <c r="G29" s="41">
        <v>96.5</v>
      </c>
      <c r="H29" s="41">
        <v>92</v>
      </c>
      <c r="I29" s="41">
        <v>72</v>
      </c>
      <c r="J29" s="41">
        <v>60.5</v>
      </c>
      <c r="K29" s="41">
        <v>89.1</v>
      </c>
      <c r="L29" s="41">
        <v>4.18</v>
      </c>
      <c r="M29" s="41"/>
      <c r="N29" s="41">
        <v>44</v>
      </c>
      <c r="O29" s="41">
        <f t="shared" si="0"/>
        <v>1</v>
      </c>
      <c r="P29" s="43">
        <f t="shared" si="1"/>
        <v>0.0227272727272727</v>
      </c>
      <c r="Q29" s="41">
        <f t="shared" si="2"/>
        <v>1</v>
      </c>
      <c r="R29" s="44">
        <f t="shared" si="3"/>
        <v>0.0227272727272727</v>
      </c>
    </row>
    <row r="30" spans="1:18">
      <c r="A30" s="41">
        <v>29</v>
      </c>
      <c r="B30" s="95" t="s">
        <v>406</v>
      </c>
      <c r="C30" s="96" t="s">
        <v>407</v>
      </c>
      <c r="D30" s="41">
        <v>2025</v>
      </c>
      <c r="E30" s="41" t="s">
        <v>20</v>
      </c>
      <c r="F30" s="41" t="s">
        <v>351</v>
      </c>
      <c r="G30" s="41">
        <v>80</v>
      </c>
      <c r="H30" s="41">
        <v>81.3</v>
      </c>
      <c r="I30" s="41">
        <v>70</v>
      </c>
      <c r="J30" s="41">
        <v>62.3</v>
      </c>
      <c r="K30" s="41">
        <v>78.3</v>
      </c>
      <c r="L30" s="41">
        <v>3.13</v>
      </c>
      <c r="M30" s="41">
        <v>1</v>
      </c>
      <c r="N30" s="41">
        <v>44</v>
      </c>
      <c r="O30" s="41">
        <f t="shared" si="0"/>
        <v>29</v>
      </c>
      <c r="P30" s="43">
        <f t="shared" si="1"/>
        <v>0.659090909090909</v>
      </c>
      <c r="Q30" s="41">
        <f t="shared" si="2"/>
        <v>35</v>
      </c>
      <c r="R30" s="44">
        <f t="shared" si="3"/>
        <v>0.795454545454545</v>
      </c>
    </row>
    <row r="31" spans="1:18">
      <c r="A31" s="41">
        <v>30</v>
      </c>
      <c r="B31" s="95" t="s">
        <v>408</v>
      </c>
      <c r="C31" s="96" t="s">
        <v>409</v>
      </c>
      <c r="D31" s="41">
        <v>2025</v>
      </c>
      <c r="E31" s="41" t="s">
        <v>20</v>
      </c>
      <c r="F31" s="41" t="s">
        <v>351</v>
      </c>
      <c r="G31" s="41">
        <v>99.5</v>
      </c>
      <c r="H31" s="41">
        <v>89</v>
      </c>
      <c r="I31" s="41">
        <v>72.5</v>
      </c>
      <c r="J31" s="41">
        <v>75.3</v>
      </c>
      <c r="K31" s="41">
        <v>88.24</v>
      </c>
      <c r="L31" s="41">
        <v>3.89</v>
      </c>
      <c r="M31" s="41"/>
      <c r="N31" s="41">
        <v>44</v>
      </c>
      <c r="O31" s="41">
        <f t="shared" si="0"/>
        <v>10</v>
      </c>
      <c r="P31" s="43">
        <f t="shared" si="1"/>
        <v>0.227272727272727</v>
      </c>
      <c r="Q31" s="41">
        <f t="shared" si="2"/>
        <v>5</v>
      </c>
      <c r="R31" s="44">
        <f t="shared" si="3"/>
        <v>0.113636363636364</v>
      </c>
    </row>
    <row r="32" spans="1:18">
      <c r="A32" s="41">
        <v>31</v>
      </c>
      <c r="B32" s="95" t="s">
        <v>410</v>
      </c>
      <c r="C32" s="96" t="s">
        <v>411</v>
      </c>
      <c r="D32" s="41">
        <v>2025</v>
      </c>
      <c r="E32" s="41" t="s">
        <v>20</v>
      </c>
      <c r="F32" s="41" t="s">
        <v>351</v>
      </c>
      <c r="G32" s="41">
        <v>100</v>
      </c>
      <c r="H32" s="41">
        <v>91</v>
      </c>
      <c r="I32" s="41">
        <v>70.5</v>
      </c>
      <c r="J32" s="41">
        <v>62.8</v>
      </c>
      <c r="K32" s="41">
        <v>88.89</v>
      </c>
      <c r="L32" s="41">
        <v>4.14</v>
      </c>
      <c r="M32" s="41"/>
      <c r="N32" s="41">
        <v>44</v>
      </c>
      <c r="O32" s="41">
        <f t="shared" si="0"/>
        <v>3</v>
      </c>
      <c r="P32" s="43">
        <f t="shared" si="1"/>
        <v>0.0681818181818182</v>
      </c>
      <c r="Q32" s="41">
        <f t="shared" si="2"/>
        <v>2</v>
      </c>
      <c r="R32" s="44">
        <f t="shared" si="3"/>
        <v>0.0454545454545455</v>
      </c>
    </row>
    <row r="33" spans="1:18">
      <c r="A33" s="41">
        <v>32</v>
      </c>
      <c r="B33" s="95" t="s">
        <v>412</v>
      </c>
      <c r="C33" s="96" t="s">
        <v>413</v>
      </c>
      <c r="D33" s="41">
        <v>2025</v>
      </c>
      <c r="E33" s="41" t="s">
        <v>20</v>
      </c>
      <c r="F33" s="41" t="s">
        <v>351</v>
      </c>
      <c r="G33" s="41">
        <v>94.5</v>
      </c>
      <c r="H33" s="41">
        <v>84</v>
      </c>
      <c r="I33" s="41">
        <v>70</v>
      </c>
      <c r="J33" s="41">
        <v>70.5</v>
      </c>
      <c r="K33" s="41">
        <v>83.5</v>
      </c>
      <c r="L33" s="41">
        <v>3.4</v>
      </c>
      <c r="M33" s="41"/>
      <c r="N33" s="41">
        <v>44</v>
      </c>
      <c r="O33" s="41">
        <f t="shared" si="0"/>
        <v>24</v>
      </c>
      <c r="P33" s="43">
        <f t="shared" si="1"/>
        <v>0.545454545454545</v>
      </c>
      <c r="Q33" s="41">
        <f t="shared" si="2"/>
        <v>19</v>
      </c>
      <c r="R33" s="44">
        <f t="shared" si="3"/>
        <v>0.431818181818182</v>
      </c>
    </row>
    <row r="34" spans="1:18">
      <c r="A34" s="41">
        <v>33</v>
      </c>
      <c r="B34" s="95" t="s">
        <v>414</v>
      </c>
      <c r="C34" s="96" t="s">
        <v>415</v>
      </c>
      <c r="D34" s="41">
        <v>2025</v>
      </c>
      <c r="E34" s="41" t="s">
        <v>20</v>
      </c>
      <c r="F34" s="41" t="s">
        <v>351</v>
      </c>
      <c r="G34" s="41">
        <v>88</v>
      </c>
      <c r="H34" s="41">
        <v>82</v>
      </c>
      <c r="I34" s="41">
        <v>70</v>
      </c>
      <c r="J34" s="41">
        <v>60.5</v>
      </c>
      <c r="K34" s="41">
        <v>80.63</v>
      </c>
      <c r="L34" s="41">
        <v>3.17</v>
      </c>
      <c r="M34" s="41"/>
      <c r="N34" s="41">
        <v>44</v>
      </c>
      <c r="O34" s="41">
        <f t="shared" si="0"/>
        <v>28</v>
      </c>
      <c r="P34" s="43">
        <f t="shared" si="1"/>
        <v>0.636363636363636</v>
      </c>
      <c r="Q34" s="41">
        <f t="shared" si="2"/>
        <v>29</v>
      </c>
      <c r="R34" s="44">
        <f t="shared" si="3"/>
        <v>0.659090909090909</v>
      </c>
    </row>
    <row r="35" spans="1:18">
      <c r="A35" s="41">
        <v>34</v>
      </c>
      <c r="B35" s="95" t="s">
        <v>416</v>
      </c>
      <c r="C35" s="96" t="s">
        <v>417</v>
      </c>
      <c r="D35" s="41">
        <v>2025</v>
      </c>
      <c r="E35" s="41" t="s">
        <v>20</v>
      </c>
      <c r="F35" s="41" t="s">
        <v>351</v>
      </c>
      <c r="G35" s="41">
        <v>81</v>
      </c>
      <c r="H35" s="41">
        <v>78.6</v>
      </c>
      <c r="I35" s="41">
        <v>70</v>
      </c>
      <c r="J35" s="41">
        <v>60.5</v>
      </c>
      <c r="K35" s="41">
        <v>77.2</v>
      </c>
      <c r="L35" s="41">
        <v>2.86</v>
      </c>
      <c r="M35" s="41">
        <v>1</v>
      </c>
      <c r="N35" s="41">
        <v>44</v>
      </c>
      <c r="O35" s="41">
        <f t="shared" si="0"/>
        <v>34</v>
      </c>
      <c r="P35" s="43">
        <f t="shared" si="1"/>
        <v>0.772727272727273</v>
      </c>
      <c r="Q35" s="41">
        <f t="shared" si="2"/>
        <v>36</v>
      </c>
      <c r="R35" s="44">
        <f t="shared" si="3"/>
        <v>0.818181818181818</v>
      </c>
    </row>
    <row r="36" spans="1:18">
      <c r="A36" s="41">
        <v>35</v>
      </c>
      <c r="B36" s="95" t="s">
        <v>418</v>
      </c>
      <c r="C36" s="96" t="s">
        <v>419</v>
      </c>
      <c r="D36" s="41">
        <v>2025</v>
      </c>
      <c r="E36" s="41" t="s">
        <v>20</v>
      </c>
      <c r="F36" s="41" t="s">
        <v>351</v>
      </c>
      <c r="G36" s="41">
        <v>80</v>
      </c>
      <c r="H36" s="41">
        <v>88</v>
      </c>
      <c r="I36" s="41">
        <v>70</v>
      </c>
      <c r="J36" s="41">
        <v>60</v>
      </c>
      <c r="K36" s="41">
        <v>83.6</v>
      </c>
      <c r="L36" s="41">
        <v>3.45</v>
      </c>
      <c r="M36" s="41"/>
      <c r="N36" s="41">
        <v>44</v>
      </c>
      <c r="O36" s="41">
        <f t="shared" si="0"/>
        <v>22</v>
      </c>
      <c r="P36" s="43">
        <f t="shared" si="1"/>
        <v>0.5</v>
      </c>
      <c r="Q36" s="41">
        <f t="shared" si="2"/>
        <v>18</v>
      </c>
      <c r="R36" s="44">
        <f t="shared" si="3"/>
        <v>0.409090909090909</v>
      </c>
    </row>
    <row r="37" spans="1:18">
      <c r="A37" s="41">
        <v>36</v>
      </c>
      <c r="B37" s="95" t="s">
        <v>420</v>
      </c>
      <c r="C37" s="96" t="s">
        <v>421</v>
      </c>
      <c r="D37" s="41">
        <v>2025</v>
      </c>
      <c r="E37" s="41" t="s">
        <v>20</v>
      </c>
      <c r="F37" s="41" t="s">
        <v>351</v>
      </c>
      <c r="G37" s="41">
        <v>86</v>
      </c>
      <c r="H37" s="41">
        <v>71</v>
      </c>
      <c r="I37" s="41">
        <v>70</v>
      </c>
      <c r="J37" s="41">
        <v>63</v>
      </c>
      <c r="K37" s="41">
        <v>72.75</v>
      </c>
      <c r="L37" s="41">
        <v>2.11</v>
      </c>
      <c r="M37" s="41">
        <v>1</v>
      </c>
      <c r="N37" s="41">
        <v>44</v>
      </c>
      <c r="O37" s="41">
        <f t="shared" si="0"/>
        <v>42</v>
      </c>
      <c r="P37" s="43">
        <f t="shared" si="1"/>
        <v>0.954545454545455</v>
      </c>
      <c r="Q37" s="41">
        <f t="shared" si="2"/>
        <v>42</v>
      </c>
      <c r="R37" s="44">
        <f t="shared" si="3"/>
        <v>0.954545454545455</v>
      </c>
    </row>
    <row r="38" spans="1:18">
      <c r="A38" s="41">
        <v>37</v>
      </c>
      <c r="B38" s="95" t="s">
        <v>422</v>
      </c>
      <c r="C38" s="96" t="s">
        <v>423</v>
      </c>
      <c r="D38" s="41">
        <v>2025</v>
      </c>
      <c r="E38" s="41" t="s">
        <v>20</v>
      </c>
      <c r="F38" s="41" t="s">
        <v>351</v>
      </c>
      <c r="G38" s="41">
        <v>85</v>
      </c>
      <c r="H38" s="41">
        <v>72</v>
      </c>
      <c r="I38" s="41">
        <v>70</v>
      </c>
      <c r="J38" s="41">
        <v>60</v>
      </c>
      <c r="K38" s="41">
        <v>80.3</v>
      </c>
      <c r="L38" s="41">
        <v>2.22</v>
      </c>
      <c r="M38" s="41">
        <v>1</v>
      </c>
      <c r="N38" s="41">
        <v>44</v>
      </c>
      <c r="O38" s="41">
        <f t="shared" si="0"/>
        <v>41</v>
      </c>
      <c r="P38" s="43">
        <f t="shared" si="1"/>
        <v>0.931818181818182</v>
      </c>
      <c r="Q38" s="41">
        <f t="shared" si="2"/>
        <v>30</v>
      </c>
      <c r="R38" s="44">
        <f t="shared" si="3"/>
        <v>0.681818181818182</v>
      </c>
    </row>
    <row r="39" spans="1:18">
      <c r="A39" s="41">
        <v>38</v>
      </c>
      <c r="B39" s="95" t="s">
        <v>424</v>
      </c>
      <c r="C39" s="96" t="s">
        <v>425</v>
      </c>
      <c r="D39" s="41">
        <v>2025</v>
      </c>
      <c r="E39" s="41" t="s">
        <v>20</v>
      </c>
      <c r="F39" s="41" t="s">
        <v>351</v>
      </c>
      <c r="G39" s="41">
        <v>95.5</v>
      </c>
      <c r="H39" s="41">
        <v>83.5</v>
      </c>
      <c r="I39" s="41">
        <v>70</v>
      </c>
      <c r="J39" s="41">
        <v>66.6</v>
      </c>
      <c r="K39" s="41">
        <v>83.11</v>
      </c>
      <c r="L39" s="41">
        <v>3.35</v>
      </c>
      <c r="M39" s="41"/>
      <c r="N39" s="41">
        <v>44</v>
      </c>
      <c r="O39" s="41">
        <f t="shared" si="0"/>
        <v>25</v>
      </c>
      <c r="P39" s="43">
        <f t="shared" si="1"/>
        <v>0.568181818181818</v>
      </c>
      <c r="Q39" s="41">
        <f t="shared" si="2"/>
        <v>22</v>
      </c>
      <c r="R39" s="44">
        <f t="shared" si="3"/>
        <v>0.5</v>
      </c>
    </row>
    <row r="40" spans="1:18">
      <c r="A40" s="41">
        <v>39</v>
      </c>
      <c r="B40" s="95" t="s">
        <v>426</v>
      </c>
      <c r="C40" s="96" t="s">
        <v>427</v>
      </c>
      <c r="D40" s="41">
        <v>2025</v>
      </c>
      <c r="E40" s="41" t="s">
        <v>20</v>
      </c>
      <c r="F40" s="41" t="s">
        <v>351</v>
      </c>
      <c r="G40" s="41">
        <v>81</v>
      </c>
      <c r="H40" s="41">
        <v>85</v>
      </c>
      <c r="I40" s="41">
        <v>72</v>
      </c>
      <c r="J40" s="41">
        <v>60.5</v>
      </c>
      <c r="K40" s="41">
        <v>81.88</v>
      </c>
      <c r="L40" s="41">
        <v>3.45</v>
      </c>
      <c r="M40" s="41"/>
      <c r="N40" s="41">
        <v>44</v>
      </c>
      <c r="O40" s="41">
        <f t="shared" si="0"/>
        <v>22</v>
      </c>
      <c r="P40" s="43">
        <f t="shared" si="1"/>
        <v>0.5</v>
      </c>
      <c r="Q40" s="41">
        <f t="shared" si="2"/>
        <v>26</v>
      </c>
      <c r="R40" s="44">
        <f t="shared" si="3"/>
        <v>0.590909090909091</v>
      </c>
    </row>
    <row r="41" spans="1:18">
      <c r="A41" s="41">
        <v>40</v>
      </c>
      <c r="B41" s="138" t="s">
        <v>428</v>
      </c>
      <c r="C41" s="96" t="s">
        <v>429</v>
      </c>
      <c r="D41" s="41">
        <v>2025</v>
      </c>
      <c r="E41" s="41" t="s">
        <v>20</v>
      </c>
      <c r="F41" s="41" t="s">
        <v>351</v>
      </c>
      <c r="G41" s="41">
        <v>87</v>
      </c>
      <c r="H41" s="41">
        <v>86</v>
      </c>
      <c r="I41" s="41">
        <v>70</v>
      </c>
      <c r="J41" s="41">
        <v>63</v>
      </c>
      <c r="K41" s="41">
        <v>83.4</v>
      </c>
      <c r="L41" s="41">
        <v>3.64</v>
      </c>
      <c r="M41" s="41"/>
      <c r="N41" s="41">
        <v>44</v>
      </c>
      <c r="O41" s="41">
        <f t="shared" si="0"/>
        <v>18</v>
      </c>
      <c r="P41" s="43">
        <f t="shared" si="1"/>
        <v>0.409090909090909</v>
      </c>
      <c r="Q41" s="41">
        <f t="shared" si="2"/>
        <v>20</v>
      </c>
      <c r="R41" s="44">
        <f t="shared" si="3"/>
        <v>0.454545454545455</v>
      </c>
    </row>
    <row r="42" spans="1:18">
      <c r="A42" s="41">
        <v>41</v>
      </c>
      <c r="B42" s="138" t="s">
        <v>430</v>
      </c>
      <c r="C42" s="96" t="s">
        <v>431</v>
      </c>
      <c r="D42" s="41">
        <v>2025</v>
      </c>
      <c r="E42" s="41" t="s">
        <v>20</v>
      </c>
      <c r="F42" s="41" t="s">
        <v>351</v>
      </c>
      <c r="G42" s="41">
        <v>80</v>
      </c>
      <c r="H42" s="41">
        <v>77</v>
      </c>
      <c r="I42" s="41">
        <v>71.5</v>
      </c>
      <c r="J42" s="41">
        <v>63.5</v>
      </c>
      <c r="K42" s="41">
        <v>76.23</v>
      </c>
      <c r="L42" s="41">
        <v>2.71</v>
      </c>
      <c r="M42" s="41">
        <v>1</v>
      </c>
      <c r="N42" s="41">
        <v>44</v>
      </c>
      <c r="O42" s="41">
        <f t="shared" si="0"/>
        <v>37</v>
      </c>
      <c r="P42" s="43">
        <f t="shared" si="1"/>
        <v>0.840909090909091</v>
      </c>
      <c r="Q42" s="41">
        <f t="shared" si="2"/>
        <v>39</v>
      </c>
      <c r="R42" s="44">
        <f t="shared" si="3"/>
        <v>0.886363636363636</v>
      </c>
    </row>
    <row r="43" spans="1:18">
      <c r="A43" s="41">
        <v>42</v>
      </c>
      <c r="B43" s="138" t="s">
        <v>432</v>
      </c>
      <c r="C43" s="96" t="s">
        <v>433</v>
      </c>
      <c r="D43" s="41">
        <v>2025</v>
      </c>
      <c r="E43" s="41" t="s">
        <v>20</v>
      </c>
      <c r="F43" s="41" t="s">
        <v>351</v>
      </c>
      <c r="G43" s="41">
        <v>83</v>
      </c>
      <c r="H43" s="41">
        <v>80</v>
      </c>
      <c r="I43" s="41">
        <v>70</v>
      </c>
      <c r="J43" s="41">
        <v>60</v>
      </c>
      <c r="K43" s="41">
        <v>78.45</v>
      </c>
      <c r="L43" s="41">
        <v>2.96</v>
      </c>
      <c r="M43" s="41"/>
      <c r="N43" s="41">
        <v>44</v>
      </c>
      <c r="O43" s="41">
        <f t="shared" si="0"/>
        <v>32</v>
      </c>
      <c r="P43" s="43">
        <f t="shared" si="1"/>
        <v>0.727272727272727</v>
      </c>
      <c r="Q43" s="41">
        <f t="shared" si="2"/>
        <v>34</v>
      </c>
      <c r="R43" s="44">
        <f t="shared" si="3"/>
        <v>0.772727272727273</v>
      </c>
    </row>
    <row r="44" spans="1:18">
      <c r="A44" s="41">
        <v>43</v>
      </c>
      <c r="B44" s="138" t="s">
        <v>434</v>
      </c>
      <c r="C44" s="96" t="s">
        <v>435</v>
      </c>
      <c r="D44" s="41">
        <v>2025</v>
      </c>
      <c r="E44" s="41" t="s">
        <v>20</v>
      </c>
      <c r="F44" s="41" t="s">
        <v>351</v>
      </c>
      <c r="G44" s="41">
        <v>85</v>
      </c>
      <c r="H44" s="41">
        <v>82</v>
      </c>
      <c r="I44" s="41">
        <v>70</v>
      </c>
      <c r="J44" s="41">
        <v>70</v>
      </c>
      <c r="K44" s="41">
        <v>80.65</v>
      </c>
      <c r="L44" s="41">
        <v>3.19</v>
      </c>
      <c r="M44" s="41"/>
      <c r="N44" s="41">
        <v>44</v>
      </c>
      <c r="O44" s="41">
        <f t="shared" si="0"/>
        <v>26</v>
      </c>
      <c r="P44" s="43">
        <f t="shared" si="1"/>
        <v>0.590909090909091</v>
      </c>
      <c r="Q44" s="41">
        <f t="shared" si="2"/>
        <v>28</v>
      </c>
      <c r="R44" s="44">
        <f t="shared" si="3"/>
        <v>0.636363636363636</v>
      </c>
    </row>
    <row r="45" spans="1:18">
      <c r="A45" s="41">
        <v>44</v>
      </c>
      <c r="B45" s="95" t="s">
        <v>436</v>
      </c>
      <c r="C45" s="96" t="s">
        <v>437</v>
      </c>
      <c r="D45" s="41">
        <v>2025</v>
      </c>
      <c r="E45" s="41" t="s">
        <v>20</v>
      </c>
      <c r="F45" s="41" t="s">
        <v>351</v>
      </c>
      <c r="G45" s="41">
        <v>80</v>
      </c>
      <c r="H45" s="41">
        <v>67</v>
      </c>
      <c r="I45" s="41">
        <v>70</v>
      </c>
      <c r="J45" s="41">
        <v>60</v>
      </c>
      <c r="K45" s="41">
        <v>68.9</v>
      </c>
      <c r="L45" s="41">
        <v>1.72</v>
      </c>
      <c r="M45" s="41">
        <v>2</v>
      </c>
      <c r="N45" s="41">
        <v>44</v>
      </c>
      <c r="O45" s="41">
        <f t="shared" si="0"/>
        <v>44</v>
      </c>
      <c r="P45" s="43">
        <f t="shared" si="1"/>
        <v>1</v>
      </c>
      <c r="Q45" s="41">
        <f t="shared" si="2"/>
        <v>44</v>
      </c>
      <c r="R45" s="44">
        <f t="shared" si="3"/>
        <v>1</v>
      </c>
    </row>
    <row r="46" spans="1:18">
      <c r="A46" s="41">
        <v>45</v>
      </c>
      <c r="B46" s="7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pans="1:18">
      <c r="A47" s="41">
        <v>46</v>
      </c>
      <c r="B47" s="7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pans="1:18">
      <c r="A48" s="41">
        <v>47</v>
      </c>
      <c r="B48" s="7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pans="1:18">
      <c r="A49" s="41">
        <v>48</v>
      </c>
      <c r="B49" s="7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pans="1:18">
      <c r="A50" s="41">
        <v>49</v>
      </c>
      <c r="B50" s="7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  <row r="51" spans="1:18">
      <c r="A51" s="41">
        <v>50</v>
      </c>
      <c r="B51" s="7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3"/>
      <c r="Q51" s="41"/>
      <c r="R51" s="44"/>
    </row>
    <row r="52" spans="1:18">
      <c r="A52" s="41">
        <v>51</v>
      </c>
      <c r="B52" s="7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3"/>
      <c r="Q52" s="41"/>
      <c r="R52" s="44"/>
    </row>
    <row r="53" spans="1:18">
      <c r="A53" s="41">
        <v>52</v>
      </c>
      <c r="B53" s="7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3"/>
      <c r="Q53" s="41"/>
      <c r="R53" s="44"/>
    </row>
    <row r="54" spans="1:18">
      <c r="A54" s="41">
        <v>53</v>
      </c>
      <c r="B54" s="7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3"/>
      <c r="Q54" s="41"/>
      <c r="R54" s="44"/>
    </row>
    <row r="55" spans="1:18">
      <c r="A55" s="41">
        <v>54</v>
      </c>
      <c r="B55" s="7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3"/>
      <c r="Q55" s="41"/>
      <c r="R55" s="44"/>
    </row>
    <row r="56" customFormat="1" spans="1:18">
      <c r="A56" s="41">
        <v>55</v>
      </c>
      <c r="B56" s="45"/>
    </row>
  </sheetData>
  <conditionalFormatting sqref="B41">
    <cfRule type="expression" dxfId="1" priority="3">
      <formula>AND(SUMPRODUCT(IFERROR(1*(($B$41&amp;"x")=(B41&amp;"x")),0))&gt;1,NOT(ISBLANK(B41)))</formula>
    </cfRule>
  </conditionalFormatting>
  <conditionalFormatting sqref="B45">
    <cfRule type="expression" dxfId="1" priority="1">
      <formula>AND(SUMPRODUCT(IFERROR(1*(($B$45&amp;"x")=(B45&amp;"x")),0))&gt;1,NOT(ISBLANK(B45)))</formula>
    </cfRule>
  </conditionalFormatting>
  <conditionalFormatting sqref="B2:B40">
    <cfRule type="expression" dxfId="1" priority="4">
      <formula>AND(SUMPRODUCT(IFERROR(1*(($B$2:$B$40&amp;"x")=(B2&amp;"x")),0))&gt;1,NOT(ISBLANK(B2)))</formula>
    </cfRule>
  </conditionalFormatting>
  <conditionalFormatting sqref="B42:B44">
    <cfRule type="expression" dxfId="1" priority="2">
      <formula>AND(SUMPRODUCT(IFERROR(1*(($B$42:$B$44&amp;"x")=(B42&amp;"x")),0))&gt;1,NOT(ISBLANK(B42)))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workbookViewId="0">
      <selection activeCell="D37" sqref="D$1:D$1048576"/>
    </sheetView>
  </sheetViews>
  <sheetFormatPr defaultColWidth="9" defaultRowHeight="15.6"/>
  <cols>
    <col min="1" max="1" width="4.375" style="80" customWidth="1"/>
    <col min="2" max="2" width="11.875" style="81" customWidth="1"/>
    <col min="3" max="3" width="7.125" style="80" customWidth="1"/>
    <col min="4" max="4" width="5.5" style="80" customWidth="1"/>
    <col min="5" max="6" width="9" style="80"/>
    <col min="7" max="8" width="7.5" style="80" customWidth="1"/>
    <col min="9" max="9" width="7.875" style="80" customWidth="1"/>
    <col min="10" max="10" width="8.5" style="80" customWidth="1"/>
    <col min="11" max="11" width="7.125" style="80" customWidth="1"/>
    <col min="12" max="12" width="8" style="80" customWidth="1"/>
    <col min="13" max="13" width="8.375" style="80" customWidth="1"/>
    <col min="14" max="14" width="5.25" style="80" customWidth="1"/>
    <col min="15" max="15" width="5.125" style="80" customWidth="1"/>
    <col min="16" max="16" width="8.125" style="80" customWidth="1"/>
    <col min="17" max="17" width="6.625" style="80" customWidth="1"/>
    <col min="18" max="18" width="8.25" style="80" customWidth="1"/>
    <col min="19" max="16384" width="9" style="80"/>
  </cols>
  <sheetData>
    <row r="1" s="80" customFormat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="80" customFormat="1" spans="1:18">
      <c r="A2" s="41">
        <v>1</v>
      </c>
      <c r="B2" s="71" t="s">
        <v>438</v>
      </c>
      <c r="C2" s="52" t="s">
        <v>439</v>
      </c>
      <c r="D2" s="52">
        <v>2025</v>
      </c>
      <c r="E2" s="52" t="s">
        <v>20</v>
      </c>
      <c r="F2" s="52" t="s">
        <v>440</v>
      </c>
      <c r="G2" s="52">
        <v>89.5</v>
      </c>
      <c r="H2" s="52">
        <v>75.47</v>
      </c>
      <c r="I2" s="52">
        <v>70</v>
      </c>
      <c r="J2" s="52">
        <v>63.2</v>
      </c>
      <c r="K2" s="52">
        <v>76.414</v>
      </c>
      <c r="L2" s="52">
        <v>2.54</v>
      </c>
      <c r="M2" s="52">
        <v>0</v>
      </c>
      <c r="N2" s="52">
        <v>42</v>
      </c>
      <c r="O2" s="41">
        <f t="shared" ref="O2:O55" si="0">RANK(L2,$L$2:$L$55)</f>
        <v>32</v>
      </c>
      <c r="P2" s="43">
        <f t="shared" ref="P2:P55" si="1">O2/N2</f>
        <v>0.761904761904762</v>
      </c>
      <c r="Q2" s="41">
        <f t="shared" ref="Q2:Q55" si="2">RANK(K2,$K$2:$K$55)</f>
        <v>31</v>
      </c>
      <c r="R2" s="44">
        <f t="shared" ref="R2:R55" si="3">Q2/N2</f>
        <v>0.738095238095238</v>
      </c>
    </row>
    <row r="3" s="80" customFormat="1" spans="1:18">
      <c r="A3" s="41">
        <v>2</v>
      </c>
      <c r="B3" s="71" t="s">
        <v>441</v>
      </c>
      <c r="C3" s="52" t="s">
        <v>442</v>
      </c>
      <c r="D3" s="52">
        <v>2025</v>
      </c>
      <c r="E3" s="52" t="s">
        <v>20</v>
      </c>
      <c r="F3" s="52" t="s">
        <v>440</v>
      </c>
      <c r="G3" s="52">
        <v>90</v>
      </c>
      <c r="H3" s="52">
        <v>90</v>
      </c>
      <c r="I3" s="52">
        <v>72</v>
      </c>
      <c r="J3" s="52">
        <v>72</v>
      </c>
      <c r="K3" s="52">
        <v>87.3</v>
      </c>
      <c r="L3" s="52">
        <v>4</v>
      </c>
      <c r="M3" s="52">
        <v>0</v>
      </c>
      <c r="N3" s="52">
        <v>42</v>
      </c>
      <c r="O3" s="41">
        <f t="shared" si="0"/>
        <v>1</v>
      </c>
      <c r="P3" s="43">
        <f t="shared" si="1"/>
        <v>0.0238095238095238</v>
      </c>
      <c r="Q3" s="41">
        <f t="shared" si="2"/>
        <v>2</v>
      </c>
      <c r="R3" s="44">
        <f t="shared" si="3"/>
        <v>0.0476190476190476</v>
      </c>
    </row>
    <row r="4" s="80" customFormat="1" spans="1:18">
      <c r="A4" s="41">
        <v>3</v>
      </c>
      <c r="B4" s="71" t="s">
        <v>443</v>
      </c>
      <c r="C4" s="52" t="s">
        <v>444</v>
      </c>
      <c r="D4" s="52">
        <v>2025</v>
      </c>
      <c r="E4" s="52" t="s">
        <v>20</v>
      </c>
      <c r="F4" s="52" t="s">
        <v>440</v>
      </c>
      <c r="G4" s="52">
        <v>91</v>
      </c>
      <c r="H4" s="52">
        <v>83</v>
      </c>
      <c r="I4" s="52">
        <v>70</v>
      </c>
      <c r="J4" s="52">
        <v>64.5</v>
      </c>
      <c r="K4" s="52">
        <v>81.975</v>
      </c>
      <c r="L4" s="52">
        <v>3.3</v>
      </c>
      <c r="M4" s="52">
        <v>0</v>
      </c>
      <c r="N4" s="52">
        <v>42</v>
      </c>
      <c r="O4" s="41">
        <f t="shared" si="0"/>
        <v>13</v>
      </c>
      <c r="P4" s="43">
        <f t="shared" si="1"/>
        <v>0.30952380952381</v>
      </c>
      <c r="Q4" s="41">
        <f t="shared" si="2"/>
        <v>15</v>
      </c>
      <c r="R4" s="44">
        <f t="shared" si="3"/>
        <v>0.357142857142857</v>
      </c>
    </row>
    <row r="5" s="80" customFormat="1" spans="1:18">
      <c r="A5" s="41">
        <v>4</v>
      </c>
      <c r="B5" s="71" t="s">
        <v>445</v>
      </c>
      <c r="C5" s="52" t="s">
        <v>446</v>
      </c>
      <c r="D5" s="52">
        <v>2025</v>
      </c>
      <c r="E5" s="52" t="s">
        <v>20</v>
      </c>
      <c r="F5" s="52" t="s">
        <v>440</v>
      </c>
      <c r="G5" s="52">
        <v>85</v>
      </c>
      <c r="H5" s="52">
        <v>67.2</v>
      </c>
      <c r="I5" s="52">
        <v>70</v>
      </c>
      <c r="J5" s="52">
        <v>69</v>
      </c>
      <c r="K5" s="52">
        <v>70.24</v>
      </c>
      <c r="L5" s="52">
        <v>1.72</v>
      </c>
      <c r="M5" s="52">
        <v>3</v>
      </c>
      <c r="N5" s="52">
        <v>42</v>
      </c>
      <c r="O5" s="41">
        <f t="shared" si="0"/>
        <v>42</v>
      </c>
      <c r="P5" s="43">
        <f t="shared" si="1"/>
        <v>1</v>
      </c>
      <c r="Q5" s="41">
        <f t="shared" si="2"/>
        <v>42</v>
      </c>
      <c r="R5" s="44">
        <f t="shared" si="3"/>
        <v>1</v>
      </c>
    </row>
    <row r="6" s="80" customFormat="1" spans="1:18">
      <c r="A6" s="41">
        <v>5</v>
      </c>
      <c r="B6" s="71" t="s">
        <v>447</v>
      </c>
      <c r="C6" s="52" t="s">
        <v>448</v>
      </c>
      <c r="D6" s="52">
        <v>2025</v>
      </c>
      <c r="E6" s="52" t="s">
        <v>20</v>
      </c>
      <c r="F6" s="52" t="s">
        <v>440</v>
      </c>
      <c r="G6" s="52">
        <v>80</v>
      </c>
      <c r="H6" s="52">
        <v>78.9</v>
      </c>
      <c r="I6" s="52">
        <v>70</v>
      </c>
      <c r="J6" s="52">
        <v>60.5</v>
      </c>
      <c r="K6" s="52">
        <v>77.255</v>
      </c>
      <c r="L6" s="52">
        <v>2.89</v>
      </c>
      <c r="M6" s="52">
        <v>0</v>
      </c>
      <c r="N6" s="52">
        <v>42</v>
      </c>
      <c r="O6" s="41">
        <f t="shared" si="0"/>
        <v>24</v>
      </c>
      <c r="P6" s="43">
        <f t="shared" si="1"/>
        <v>0.571428571428571</v>
      </c>
      <c r="Q6" s="41">
        <f t="shared" si="2"/>
        <v>27</v>
      </c>
      <c r="R6" s="44">
        <f t="shared" si="3"/>
        <v>0.642857142857143</v>
      </c>
    </row>
    <row r="7" s="80" customFormat="1" spans="1:18">
      <c r="A7" s="41">
        <v>6</v>
      </c>
      <c r="B7" s="71" t="s">
        <v>449</v>
      </c>
      <c r="C7" s="52" t="s">
        <v>450</v>
      </c>
      <c r="D7" s="52">
        <v>2025</v>
      </c>
      <c r="E7" s="52" t="s">
        <v>20</v>
      </c>
      <c r="F7" s="52" t="s">
        <v>440</v>
      </c>
      <c r="G7" s="52">
        <v>86</v>
      </c>
      <c r="H7" s="52">
        <v>83</v>
      </c>
      <c r="I7" s="52">
        <v>70</v>
      </c>
      <c r="J7" s="52">
        <v>63</v>
      </c>
      <c r="K7" s="52">
        <v>81.15</v>
      </c>
      <c r="L7" s="52">
        <v>3.3</v>
      </c>
      <c r="M7" s="52">
        <v>0</v>
      </c>
      <c r="N7" s="52">
        <v>42</v>
      </c>
      <c r="O7" s="41">
        <f t="shared" si="0"/>
        <v>13</v>
      </c>
      <c r="P7" s="43">
        <f t="shared" si="1"/>
        <v>0.30952380952381</v>
      </c>
      <c r="Q7" s="41">
        <f t="shared" si="2"/>
        <v>16</v>
      </c>
      <c r="R7" s="44">
        <f t="shared" si="3"/>
        <v>0.380952380952381</v>
      </c>
    </row>
    <row r="8" s="80" customFormat="1" spans="1:18">
      <c r="A8" s="41">
        <v>7</v>
      </c>
      <c r="B8" s="71" t="s">
        <v>451</v>
      </c>
      <c r="C8" s="52" t="s">
        <v>452</v>
      </c>
      <c r="D8" s="52">
        <v>2025</v>
      </c>
      <c r="E8" s="52" t="s">
        <v>20</v>
      </c>
      <c r="F8" s="52" t="s">
        <v>440</v>
      </c>
      <c r="G8" s="52">
        <v>86</v>
      </c>
      <c r="H8" s="52">
        <v>82</v>
      </c>
      <c r="I8" s="52">
        <v>70</v>
      </c>
      <c r="J8" s="52">
        <v>60</v>
      </c>
      <c r="K8" s="52">
        <v>80.3</v>
      </c>
      <c r="L8" s="52">
        <v>3.2</v>
      </c>
      <c r="M8" s="52">
        <v>0</v>
      </c>
      <c r="N8" s="52">
        <v>42</v>
      </c>
      <c r="O8" s="41">
        <f t="shared" si="0"/>
        <v>19</v>
      </c>
      <c r="P8" s="43">
        <f t="shared" si="1"/>
        <v>0.452380952380952</v>
      </c>
      <c r="Q8" s="41">
        <f t="shared" si="2"/>
        <v>18</v>
      </c>
      <c r="R8" s="44">
        <f t="shared" si="3"/>
        <v>0.428571428571429</v>
      </c>
    </row>
    <row r="9" s="80" customFormat="1" spans="1:18">
      <c r="A9" s="41">
        <v>8</v>
      </c>
      <c r="B9" s="71" t="s">
        <v>453</v>
      </c>
      <c r="C9" s="52" t="s">
        <v>454</v>
      </c>
      <c r="D9" s="52">
        <v>2025</v>
      </c>
      <c r="E9" s="52" t="s">
        <v>20</v>
      </c>
      <c r="F9" s="52" t="s">
        <v>440</v>
      </c>
      <c r="G9" s="52">
        <v>91</v>
      </c>
      <c r="H9" s="52">
        <v>84.2</v>
      </c>
      <c r="I9" s="52">
        <v>71.5</v>
      </c>
      <c r="J9" s="52">
        <v>68.5</v>
      </c>
      <c r="K9" s="52">
        <v>83.165</v>
      </c>
      <c r="L9" s="52">
        <v>3.42</v>
      </c>
      <c r="M9" s="52">
        <v>0</v>
      </c>
      <c r="N9" s="52">
        <v>42</v>
      </c>
      <c r="O9" s="41">
        <f t="shared" si="0"/>
        <v>12</v>
      </c>
      <c r="P9" s="43">
        <f t="shared" si="1"/>
        <v>0.285714285714286</v>
      </c>
      <c r="Q9" s="41">
        <f t="shared" si="2"/>
        <v>9</v>
      </c>
      <c r="R9" s="44">
        <f t="shared" si="3"/>
        <v>0.214285714285714</v>
      </c>
    </row>
    <row r="10" s="80" customFormat="1" spans="1:18">
      <c r="A10" s="41">
        <v>9</v>
      </c>
      <c r="B10" s="71" t="s">
        <v>455</v>
      </c>
      <c r="C10" s="52" t="s">
        <v>456</v>
      </c>
      <c r="D10" s="52">
        <v>2025</v>
      </c>
      <c r="E10" s="52" t="s">
        <v>20</v>
      </c>
      <c r="F10" s="52" t="s">
        <v>440</v>
      </c>
      <c r="G10" s="52">
        <v>94.5</v>
      </c>
      <c r="H10" s="52">
        <v>88.8</v>
      </c>
      <c r="I10" s="52">
        <v>71.5</v>
      </c>
      <c r="J10" s="52">
        <v>60</v>
      </c>
      <c r="K10" s="52">
        <v>86.485</v>
      </c>
      <c r="L10" s="52">
        <v>3.88</v>
      </c>
      <c r="M10" s="52">
        <v>0</v>
      </c>
      <c r="N10" s="52">
        <v>42</v>
      </c>
      <c r="O10" s="41">
        <f t="shared" si="0"/>
        <v>4</v>
      </c>
      <c r="P10" s="43">
        <f t="shared" si="1"/>
        <v>0.0952380952380952</v>
      </c>
      <c r="Q10" s="41">
        <f t="shared" si="2"/>
        <v>4</v>
      </c>
      <c r="R10" s="44">
        <f t="shared" si="3"/>
        <v>0.0952380952380952</v>
      </c>
    </row>
    <row r="11" s="80" customFormat="1" spans="1:18">
      <c r="A11" s="41">
        <v>10</v>
      </c>
      <c r="B11" s="71" t="s">
        <v>457</v>
      </c>
      <c r="C11" s="52" t="s">
        <v>458</v>
      </c>
      <c r="D11" s="52">
        <v>2025</v>
      </c>
      <c r="E11" s="52" t="s">
        <v>20</v>
      </c>
      <c r="F11" s="52" t="s">
        <v>440</v>
      </c>
      <c r="G11" s="52">
        <v>94</v>
      </c>
      <c r="H11" s="52">
        <v>86.9</v>
      </c>
      <c r="I11" s="52">
        <v>72</v>
      </c>
      <c r="J11" s="52">
        <v>75.5</v>
      </c>
      <c r="K11" s="52">
        <v>85.9</v>
      </c>
      <c r="L11" s="52">
        <v>3.69</v>
      </c>
      <c r="M11" s="52">
        <v>0</v>
      </c>
      <c r="N11" s="52">
        <v>42</v>
      </c>
      <c r="O11" s="41">
        <f t="shared" si="0"/>
        <v>8</v>
      </c>
      <c r="P11" s="43">
        <f t="shared" si="1"/>
        <v>0.19047619047619</v>
      </c>
      <c r="Q11" s="41">
        <f t="shared" si="2"/>
        <v>6</v>
      </c>
      <c r="R11" s="44">
        <f t="shared" si="3"/>
        <v>0.142857142857143</v>
      </c>
    </row>
    <row r="12" s="80" customFormat="1" spans="1:18">
      <c r="A12" s="41">
        <v>11</v>
      </c>
      <c r="B12" s="71" t="s">
        <v>459</v>
      </c>
      <c r="C12" s="52" t="s">
        <v>460</v>
      </c>
      <c r="D12" s="52">
        <v>2025</v>
      </c>
      <c r="E12" s="52" t="s">
        <v>20</v>
      </c>
      <c r="F12" s="52" t="s">
        <v>440</v>
      </c>
      <c r="G12" s="52">
        <v>84</v>
      </c>
      <c r="H12" s="52">
        <v>85.4</v>
      </c>
      <c r="I12" s="52">
        <v>70</v>
      </c>
      <c r="J12" s="52">
        <v>62</v>
      </c>
      <c r="K12" s="52">
        <v>82.48</v>
      </c>
      <c r="L12" s="52">
        <v>3.54</v>
      </c>
      <c r="M12" s="52">
        <v>0</v>
      </c>
      <c r="N12" s="52">
        <v>42</v>
      </c>
      <c r="O12" s="41">
        <f t="shared" si="0"/>
        <v>9</v>
      </c>
      <c r="P12" s="43">
        <f t="shared" si="1"/>
        <v>0.214285714285714</v>
      </c>
      <c r="Q12" s="41">
        <f t="shared" si="2"/>
        <v>11</v>
      </c>
      <c r="R12" s="44">
        <f t="shared" si="3"/>
        <v>0.261904761904762</v>
      </c>
    </row>
    <row r="13" s="80" customFormat="1" spans="1:18">
      <c r="A13" s="41">
        <v>12</v>
      </c>
      <c r="B13" s="71" t="s">
        <v>461</v>
      </c>
      <c r="C13" s="52" t="s">
        <v>462</v>
      </c>
      <c r="D13" s="52">
        <v>2025</v>
      </c>
      <c r="E13" s="52" t="s">
        <v>20</v>
      </c>
      <c r="F13" s="52" t="s">
        <v>440</v>
      </c>
      <c r="G13" s="52">
        <v>82</v>
      </c>
      <c r="H13" s="52">
        <v>77</v>
      </c>
      <c r="I13" s="52">
        <v>70</v>
      </c>
      <c r="J13" s="52">
        <v>61</v>
      </c>
      <c r="K13" s="52">
        <v>72.5</v>
      </c>
      <c r="L13" s="52">
        <v>2.73</v>
      </c>
      <c r="M13" s="52">
        <v>0</v>
      </c>
      <c r="N13" s="52">
        <v>42</v>
      </c>
      <c r="O13" s="41">
        <f t="shared" si="0"/>
        <v>28</v>
      </c>
      <c r="P13" s="43">
        <f t="shared" si="1"/>
        <v>0.666666666666667</v>
      </c>
      <c r="Q13" s="41">
        <f t="shared" si="2"/>
        <v>39</v>
      </c>
      <c r="R13" s="44">
        <f t="shared" si="3"/>
        <v>0.928571428571429</v>
      </c>
    </row>
    <row r="14" s="80" customFormat="1" spans="1:18">
      <c r="A14" s="41">
        <v>13</v>
      </c>
      <c r="B14" s="71" t="s">
        <v>463</v>
      </c>
      <c r="C14" s="52" t="s">
        <v>464</v>
      </c>
      <c r="D14" s="52">
        <v>2025</v>
      </c>
      <c r="E14" s="52" t="s">
        <v>20</v>
      </c>
      <c r="F14" s="52" t="s">
        <v>440</v>
      </c>
      <c r="G14" s="52">
        <v>88</v>
      </c>
      <c r="H14" s="52">
        <v>84.5</v>
      </c>
      <c r="I14" s="52">
        <v>70.5</v>
      </c>
      <c r="J14" s="52">
        <v>69</v>
      </c>
      <c r="K14" s="52">
        <v>82.85</v>
      </c>
      <c r="L14" s="52">
        <v>3.45</v>
      </c>
      <c r="M14" s="52">
        <v>0</v>
      </c>
      <c r="N14" s="52">
        <v>42</v>
      </c>
      <c r="O14" s="41">
        <f t="shared" si="0"/>
        <v>11</v>
      </c>
      <c r="P14" s="43">
        <f t="shared" si="1"/>
        <v>0.261904761904762</v>
      </c>
      <c r="Q14" s="41">
        <f t="shared" si="2"/>
        <v>10</v>
      </c>
      <c r="R14" s="44">
        <f t="shared" si="3"/>
        <v>0.238095238095238</v>
      </c>
    </row>
    <row r="15" s="80" customFormat="1" spans="1:18">
      <c r="A15" s="41">
        <v>14</v>
      </c>
      <c r="B15" s="71" t="s">
        <v>465</v>
      </c>
      <c r="C15" s="52" t="s">
        <v>466</v>
      </c>
      <c r="D15" s="52">
        <v>2025</v>
      </c>
      <c r="E15" s="52" t="s">
        <v>20</v>
      </c>
      <c r="F15" s="52" t="s">
        <v>440</v>
      </c>
      <c r="G15" s="52">
        <v>86.5</v>
      </c>
      <c r="H15" s="52">
        <v>89.9</v>
      </c>
      <c r="I15" s="52">
        <v>80</v>
      </c>
      <c r="J15" s="52">
        <v>62</v>
      </c>
      <c r="K15" s="52">
        <v>87.005</v>
      </c>
      <c r="L15" s="52">
        <v>3.99</v>
      </c>
      <c r="M15" s="52">
        <v>0</v>
      </c>
      <c r="N15" s="52">
        <v>42</v>
      </c>
      <c r="O15" s="41">
        <f t="shared" si="0"/>
        <v>2</v>
      </c>
      <c r="P15" s="43">
        <f t="shared" si="1"/>
        <v>0.0476190476190476</v>
      </c>
      <c r="Q15" s="41">
        <f t="shared" si="2"/>
        <v>3</v>
      </c>
      <c r="R15" s="44">
        <f t="shared" si="3"/>
        <v>0.0714285714285714</v>
      </c>
    </row>
    <row r="16" s="80" customFormat="1" spans="1:18">
      <c r="A16" s="41">
        <v>15</v>
      </c>
      <c r="B16" s="71" t="s">
        <v>467</v>
      </c>
      <c r="C16" s="52" t="s">
        <v>468</v>
      </c>
      <c r="D16" s="52">
        <v>2025</v>
      </c>
      <c r="E16" s="52" t="s">
        <v>20</v>
      </c>
      <c r="F16" s="52" t="s">
        <v>440</v>
      </c>
      <c r="G16" s="52">
        <v>84</v>
      </c>
      <c r="H16" s="52">
        <v>76</v>
      </c>
      <c r="I16" s="52">
        <v>70</v>
      </c>
      <c r="J16" s="52">
        <v>65</v>
      </c>
      <c r="K16" s="52">
        <v>75.8</v>
      </c>
      <c r="L16" s="52">
        <v>2.68</v>
      </c>
      <c r="M16" s="52">
        <v>0</v>
      </c>
      <c r="N16" s="52">
        <v>42</v>
      </c>
      <c r="O16" s="41">
        <f t="shared" si="0"/>
        <v>31</v>
      </c>
      <c r="P16" s="43">
        <f t="shared" si="1"/>
        <v>0.738095238095238</v>
      </c>
      <c r="Q16" s="41">
        <f t="shared" si="2"/>
        <v>32</v>
      </c>
      <c r="R16" s="44">
        <f t="shared" si="3"/>
        <v>0.761904761904762</v>
      </c>
    </row>
    <row r="17" s="80" customFormat="1" spans="1:18">
      <c r="A17" s="41">
        <v>16</v>
      </c>
      <c r="B17" s="71" t="s">
        <v>469</v>
      </c>
      <c r="C17" s="52" t="s">
        <v>470</v>
      </c>
      <c r="D17" s="52">
        <v>2025</v>
      </c>
      <c r="E17" s="52" t="s">
        <v>20</v>
      </c>
      <c r="F17" s="52" t="s">
        <v>440</v>
      </c>
      <c r="G17" s="52">
        <v>81</v>
      </c>
      <c r="H17" s="52">
        <v>74</v>
      </c>
      <c r="I17" s="52">
        <v>70</v>
      </c>
      <c r="J17" s="52">
        <v>60</v>
      </c>
      <c r="K17" s="52">
        <v>74.875</v>
      </c>
      <c r="L17" s="52">
        <v>2.35</v>
      </c>
      <c r="M17" s="52">
        <v>2</v>
      </c>
      <c r="N17" s="52">
        <v>42</v>
      </c>
      <c r="O17" s="41">
        <f t="shared" si="0"/>
        <v>38</v>
      </c>
      <c r="P17" s="43">
        <f t="shared" si="1"/>
        <v>0.904761904761905</v>
      </c>
      <c r="Q17" s="41">
        <f t="shared" si="2"/>
        <v>35</v>
      </c>
      <c r="R17" s="44">
        <f t="shared" si="3"/>
        <v>0.833333333333333</v>
      </c>
    </row>
    <row r="18" s="80" customFormat="1" spans="1:18">
      <c r="A18" s="41">
        <v>17</v>
      </c>
      <c r="B18" s="71" t="s">
        <v>471</v>
      </c>
      <c r="C18" s="52" t="s">
        <v>472</v>
      </c>
      <c r="D18" s="52">
        <v>2025</v>
      </c>
      <c r="E18" s="52" t="s">
        <v>20</v>
      </c>
      <c r="F18" s="52" t="s">
        <v>440</v>
      </c>
      <c r="G18" s="52">
        <v>80.5</v>
      </c>
      <c r="H18" s="52">
        <v>81</v>
      </c>
      <c r="I18" s="52">
        <v>70</v>
      </c>
      <c r="J18" s="52">
        <v>60</v>
      </c>
      <c r="K18" s="52">
        <v>75.48</v>
      </c>
      <c r="L18" s="52">
        <v>3.07</v>
      </c>
      <c r="M18" s="52">
        <v>0</v>
      </c>
      <c r="N18" s="52">
        <v>42</v>
      </c>
      <c r="O18" s="41">
        <f t="shared" si="0"/>
        <v>20</v>
      </c>
      <c r="P18" s="43">
        <f t="shared" si="1"/>
        <v>0.476190476190476</v>
      </c>
      <c r="Q18" s="41">
        <f t="shared" si="2"/>
        <v>33</v>
      </c>
      <c r="R18" s="44">
        <f t="shared" si="3"/>
        <v>0.785714285714286</v>
      </c>
    </row>
    <row r="19" s="80" customFormat="1" spans="1:18">
      <c r="A19" s="41">
        <v>18</v>
      </c>
      <c r="B19" s="71" t="s">
        <v>473</v>
      </c>
      <c r="C19" s="52" t="s">
        <v>474</v>
      </c>
      <c r="D19" s="52">
        <v>2025</v>
      </c>
      <c r="E19" s="52" t="s">
        <v>20</v>
      </c>
      <c r="F19" s="52" t="s">
        <v>440</v>
      </c>
      <c r="G19" s="52">
        <v>85</v>
      </c>
      <c r="H19" s="52">
        <v>78.8</v>
      </c>
      <c r="I19" s="52">
        <v>70</v>
      </c>
      <c r="J19" s="52">
        <v>60</v>
      </c>
      <c r="K19" s="52">
        <v>77.91</v>
      </c>
      <c r="L19" s="52">
        <v>2.88</v>
      </c>
      <c r="M19" s="52">
        <v>0</v>
      </c>
      <c r="N19" s="52">
        <v>42</v>
      </c>
      <c r="O19" s="41">
        <f t="shared" si="0"/>
        <v>25</v>
      </c>
      <c r="P19" s="43">
        <f t="shared" si="1"/>
        <v>0.595238095238095</v>
      </c>
      <c r="Q19" s="41">
        <f t="shared" si="2"/>
        <v>25</v>
      </c>
      <c r="R19" s="44">
        <f t="shared" si="3"/>
        <v>0.595238095238095</v>
      </c>
    </row>
    <row r="20" s="80" customFormat="1" spans="1:18">
      <c r="A20" s="41">
        <v>19</v>
      </c>
      <c r="B20" s="71" t="s">
        <v>475</v>
      </c>
      <c r="C20" s="52" t="s">
        <v>476</v>
      </c>
      <c r="D20" s="52">
        <v>2025</v>
      </c>
      <c r="E20" s="52" t="s">
        <v>20</v>
      </c>
      <c r="F20" s="52" t="s">
        <v>440</v>
      </c>
      <c r="G20" s="52">
        <v>81</v>
      </c>
      <c r="H20" s="52">
        <v>82.5</v>
      </c>
      <c r="I20" s="52">
        <v>71</v>
      </c>
      <c r="J20" s="52">
        <v>60.5</v>
      </c>
      <c r="K20" s="52">
        <v>80.025</v>
      </c>
      <c r="L20" s="52">
        <v>3.25</v>
      </c>
      <c r="M20" s="52">
        <v>0</v>
      </c>
      <c r="N20" s="52">
        <v>42</v>
      </c>
      <c r="O20" s="41">
        <f t="shared" si="0"/>
        <v>18</v>
      </c>
      <c r="P20" s="43">
        <f t="shared" si="1"/>
        <v>0.428571428571429</v>
      </c>
      <c r="Q20" s="41">
        <f t="shared" si="2"/>
        <v>21</v>
      </c>
      <c r="R20" s="44">
        <f t="shared" si="3"/>
        <v>0.5</v>
      </c>
    </row>
    <row r="21" s="80" customFormat="1" spans="1:18">
      <c r="A21" s="41">
        <v>20</v>
      </c>
      <c r="B21" s="71" t="s">
        <v>477</v>
      </c>
      <c r="C21" s="52" t="s">
        <v>478</v>
      </c>
      <c r="D21" s="52">
        <v>2025</v>
      </c>
      <c r="E21" s="52" t="s">
        <v>20</v>
      </c>
      <c r="F21" s="52" t="s">
        <v>440</v>
      </c>
      <c r="G21" s="52">
        <v>91</v>
      </c>
      <c r="H21" s="52">
        <v>87.9</v>
      </c>
      <c r="I21" s="52">
        <v>71</v>
      </c>
      <c r="J21" s="52">
        <v>60.3</v>
      </c>
      <c r="K21" s="52">
        <v>85.295</v>
      </c>
      <c r="L21" s="52">
        <v>3.79</v>
      </c>
      <c r="M21" s="52">
        <v>0</v>
      </c>
      <c r="N21" s="52">
        <v>42</v>
      </c>
      <c r="O21" s="41">
        <f t="shared" si="0"/>
        <v>6</v>
      </c>
      <c r="P21" s="43">
        <f t="shared" si="1"/>
        <v>0.142857142857143</v>
      </c>
      <c r="Q21" s="41">
        <f t="shared" si="2"/>
        <v>8</v>
      </c>
      <c r="R21" s="44">
        <f t="shared" si="3"/>
        <v>0.19047619047619</v>
      </c>
    </row>
    <row r="22" s="80" customFormat="1" spans="1:18">
      <c r="A22" s="41">
        <v>21</v>
      </c>
      <c r="B22" s="71" t="s">
        <v>479</v>
      </c>
      <c r="C22" s="52" t="s">
        <v>480</v>
      </c>
      <c r="D22" s="52">
        <v>2025</v>
      </c>
      <c r="E22" s="52" t="s">
        <v>20</v>
      </c>
      <c r="F22" s="52" t="s">
        <v>440</v>
      </c>
      <c r="G22" s="52">
        <v>82.5</v>
      </c>
      <c r="H22" s="52">
        <v>75.1</v>
      </c>
      <c r="I22" s="52">
        <v>70</v>
      </c>
      <c r="J22" s="52">
        <v>62</v>
      </c>
      <c r="K22" s="52">
        <v>75.045</v>
      </c>
      <c r="L22" s="52">
        <v>2.51</v>
      </c>
      <c r="M22" s="52">
        <v>1</v>
      </c>
      <c r="N22" s="52">
        <v>42</v>
      </c>
      <c r="O22" s="41">
        <f t="shared" si="0"/>
        <v>34</v>
      </c>
      <c r="P22" s="43">
        <f t="shared" si="1"/>
        <v>0.80952380952381</v>
      </c>
      <c r="Q22" s="41">
        <f t="shared" si="2"/>
        <v>34</v>
      </c>
      <c r="R22" s="44">
        <f t="shared" si="3"/>
        <v>0.80952380952381</v>
      </c>
    </row>
    <row r="23" s="80" customFormat="1" spans="1:18">
      <c r="A23" s="41">
        <v>22</v>
      </c>
      <c r="B23" s="71" t="s">
        <v>481</v>
      </c>
      <c r="C23" s="52" t="s">
        <v>482</v>
      </c>
      <c r="D23" s="52">
        <v>2025</v>
      </c>
      <c r="E23" s="52" t="s">
        <v>20</v>
      </c>
      <c r="F23" s="52" t="s">
        <v>440</v>
      </c>
      <c r="G23" s="52">
        <v>80.5</v>
      </c>
      <c r="H23" s="52">
        <v>82.8</v>
      </c>
      <c r="I23" s="52">
        <v>70</v>
      </c>
      <c r="J23" s="52">
        <v>60</v>
      </c>
      <c r="K23" s="52">
        <v>80.035</v>
      </c>
      <c r="L23" s="52">
        <v>3.28</v>
      </c>
      <c r="M23" s="52">
        <v>0</v>
      </c>
      <c r="N23" s="52">
        <v>42</v>
      </c>
      <c r="O23" s="41">
        <f t="shared" si="0"/>
        <v>16</v>
      </c>
      <c r="P23" s="43">
        <f t="shared" si="1"/>
        <v>0.380952380952381</v>
      </c>
      <c r="Q23" s="41">
        <f t="shared" si="2"/>
        <v>20</v>
      </c>
      <c r="R23" s="44">
        <f t="shared" si="3"/>
        <v>0.476190476190476</v>
      </c>
    </row>
    <row r="24" s="80" customFormat="1" spans="1:18">
      <c r="A24" s="41">
        <v>23</v>
      </c>
      <c r="B24" s="71" t="s">
        <v>483</v>
      </c>
      <c r="C24" s="52" t="s">
        <v>484</v>
      </c>
      <c r="D24" s="52">
        <v>2025</v>
      </c>
      <c r="E24" s="52" t="s">
        <v>20</v>
      </c>
      <c r="F24" s="52" t="s">
        <v>440</v>
      </c>
      <c r="G24" s="52">
        <v>82</v>
      </c>
      <c r="H24" s="52">
        <v>85.1</v>
      </c>
      <c r="I24" s="52">
        <v>72</v>
      </c>
      <c r="J24" s="52">
        <v>65</v>
      </c>
      <c r="K24" s="52">
        <v>82.32</v>
      </c>
      <c r="L24" s="52">
        <v>3.51</v>
      </c>
      <c r="M24" s="52">
        <v>0</v>
      </c>
      <c r="N24" s="52">
        <v>42</v>
      </c>
      <c r="O24" s="41">
        <f t="shared" si="0"/>
        <v>10</v>
      </c>
      <c r="P24" s="43">
        <f t="shared" si="1"/>
        <v>0.238095238095238</v>
      </c>
      <c r="Q24" s="41">
        <f t="shared" si="2"/>
        <v>13</v>
      </c>
      <c r="R24" s="44">
        <f t="shared" si="3"/>
        <v>0.30952380952381</v>
      </c>
    </row>
    <row r="25" s="80" customFormat="1" spans="1:18">
      <c r="A25" s="41">
        <v>24</v>
      </c>
      <c r="B25" s="71" t="s">
        <v>485</v>
      </c>
      <c r="C25" s="52" t="s">
        <v>486</v>
      </c>
      <c r="D25" s="52">
        <v>2025</v>
      </c>
      <c r="E25" s="52" t="s">
        <v>20</v>
      </c>
      <c r="F25" s="52" t="s">
        <v>440</v>
      </c>
      <c r="G25" s="52">
        <v>88</v>
      </c>
      <c r="H25" s="52">
        <v>77</v>
      </c>
      <c r="I25" s="52">
        <v>70</v>
      </c>
      <c r="J25" s="52">
        <v>60</v>
      </c>
      <c r="K25" s="52">
        <v>77.1</v>
      </c>
      <c r="L25" s="52">
        <v>2.73</v>
      </c>
      <c r="M25" s="52">
        <v>0</v>
      </c>
      <c r="N25" s="52">
        <v>42</v>
      </c>
      <c r="O25" s="41">
        <f t="shared" si="0"/>
        <v>28</v>
      </c>
      <c r="P25" s="43">
        <f t="shared" si="1"/>
        <v>0.666666666666667</v>
      </c>
      <c r="Q25" s="41">
        <f t="shared" si="2"/>
        <v>30</v>
      </c>
      <c r="R25" s="44">
        <f t="shared" si="3"/>
        <v>0.714285714285714</v>
      </c>
    </row>
    <row r="26" s="80" customFormat="1" spans="1:18">
      <c r="A26" s="41">
        <v>25</v>
      </c>
      <c r="B26" s="71" t="s">
        <v>487</v>
      </c>
      <c r="C26" s="52" t="s">
        <v>488</v>
      </c>
      <c r="D26" s="52">
        <v>2025</v>
      </c>
      <c r="E26" s="52" t="s">
        <v>20</v>
      </c>
      <c r="F26" s="52" t="s">
        <v>440</v>
      </c>
      <c r="G26" s="52">
        <v>80</v>
      </c>
      <c r="H26" s="52">
        <v>72</v>
      </c>
      <c r="I26" s="52">
        <v>70</v>
      </c>
      <c r="J26" s="52">
        <v>60</v>
      </c>
      <c r="K26" s="52">
        <v>72.1</v>
      </c>
      <c r="L26" s="52">
        <v>1.97</v>
      </c>
      <c r="M26" s="52">
        <v>1</v>
      </c>
      <c r="N26" s="52">
        <v>42</v>
      </c>
      <c r="O26" s="41">
        <f t="shared" si="0"/>
        <v>41</v>
      </c>
      <c r="P26" s="43">
        <f t="shared" si="1"/>
        <v>0.976190476190476</v>
      </c>
      <c r="Q26" s="41">
        <f t="shared" si="2"/>
        <v>41</v>
      </c>
      <c r="R26" s="44">
        <f t="shared" si="3"/>
        <v>0.976190476190476</v>
      </c>
    </row>
    <row r="27" s="80" customFormat="1" spans="1:18">
      <c r="A27" s="41">
        <v>26</v>
      </c>
      <c r="B27" s="71" t="s">
        <v>489</v>
      </c>
      <c r="C27" s="52" t="s">
        <v>490</v>
      </c>
      <c r="D27" s="52">
        <v>2025</v>
      </c>
      <c r="E27" s="52" t="s">
        <v>20</v>
      </c>
      <c r="F27" s="52" t="s">
        <v>440</v>
      </c>
      <c r="G27" s="52">
        <v>91</v>
      </c>
      <c r="H27" s="52">
        <v>80</v>
      </c>
      <c r="I27" s="52">
        <v>71</v>
      </c>
      <c r="J27" s="52">
        <v>69.5</v>
      </c>
      <c r="K27" s="52">
        <v>80.225</v>
      </c>
      <c r="L27" s="52">
        <v>3.03</v>
      </c>
      <c r="M27" s="52">
        <v>0</v>
      </c>
      <c r="N27" s="52">
        <v>42</v>
      </c>
      <c r="O27" s="41">
        <f t="shared" si="0"/>
        <v>21</v>
      </c>
      <c r="P27" s="43">
        <f t="shared" si="1"/>
        <v>0.5</v>
      </c>
      <c r="Q27" s="41">
        <f t="shared" si="2"/>
        <v>19</v>
      </c>
      <c r="R27" s="44">
        <f t="shared" si="3"/>
        <v>0.452380952380952</v>
      </c>
    </row>
    <row r="28" s="80" customFormat="1" spans="1:18">
      <c r="A28" s="41">
        <v>27</v>
      </c>
      <c r="B28" s="71" t="s">
        <v>491</v>
      </c>
      <c r="C28" s="52" t="s">
        <v>492</v>
      </c>
      <c r="D28" s="52">
        <v>2025</v>
      </c>
      <c r="E28" s="52" t="s">
        <v>20</v>
      </c>
      <c r="F28" s="52" t="s">
        <v>440</v>
      </c>
      <c r="G28" s="52">
        <v>100</v>
      </c>
      <c r="H28" s="52">
        <v>79.9</v>
      </c>
      <c r="I28" s="52">
        <v>72.5</v>
      </c>
      <c r="J28" s="52">
        <v>78.4</v>
      </c>
      <c r="K28" s="52">
        <v>82.1</v>
      </c>
      <c r="L28" s="52">
        <v>2.99</v>
      </c>
      <c r="M28" s="52">
        <v>1</v>
      </c>
      <c r="N28" s="52">
        <v>42</v>
      </c>
      <c r="O28" s="41">
        <f t="shared" si="0"/>
        <v>22</v>
      </c>
      <c r="P28" s="43">
        <f t="shared" si="1"/>
        <v>0.523809523809524</v>
      </c>
      <c r="Q28" s="41">
        <f t="shared" si="2"/>
        <v>14</v>
      </c>
      <c r="R28" s="44">
        <f t="shared" si="3"/>
        <v>0.333333333333333</v>
      </c>
    </row>
    <row r="29" s="80" customFormat="1" spans="1:18">
      <c r="A29" s="41">
        <v>28</v>
      </c>
      <c r="B29" s="71" t="s">
        <v>493</v>
      </c>
      <c r="C29" s="52" t="s">
        <v>494</v>
      </c>
      <c r="D29" s="52">
        <v>2025</v>
      </c>
      <c r="E29" s="52" t="s">
        <v>20</v>
      </c>
      <c r="F29" s="52" t="s">
        <v>440</v>
      </c>
      <c r="G29" s="52">
        <v>89</v>
      </c>
      <c r="H29" s="52">
        <v>79.9</v>
      </c>
      <c r="I29" s="52">
        <v>72</v>
      </c>
      <c r="J29" s="52">
        <v>70</v>
      </c>
      <c r="K29" s="52">
        <v>79.98</v>
      </c>
      <c r="L29" s="52">
        <v>2.99</v>
      </c>
      <c r="M29" s="52">
        <v>0</v>
      </c>
      <c r="N29" s="52">
        <v>42</v>
      </c>
      <c r="O29" s="41">
        <f t="shared" si="0"/>
        <v>22</v>
      </c>
      <c r="P29" s="43">
        <f t="shared" si="1"/>
        <v>0.523809523809524</v>
      </c>
      <c r="Q29" s="41">
        <f t="shared" si="2"/>
        <v>22</v>
      </c>
      <c r="R29" s="44">
        <f t="shared" si="3"/>
        <v>0.523809523809524</v>
      </c>
    </row>
    <row r="30" s="80" customFormat="1" spans="1:18">
      <c r="A30" s="41">
        <v>29</v>
      </c>
      <c r="B30" s="71" t="s">
        <v>495</v>
      </c>
      <c r="C30" s="52" t="s">
        <v>496</v>
      </c>
      <c r="D30" s="52">
        <v>2025</v>
      </c>
      <c r="E30" s="52" t="s">
        <v>20</v>
      </c>
      <c r="F30" s="52" t="s">
        <v>440</v>
      </c>
      <c r="G30" s="52">
        <v>80</v>
      </c>
      <c r="H30" s="52">
        <v>72</v>
      </c>
      <c r="I30" s="52">
        <v>70</v>
      </c>
      <c r="J30" s="52">
        <v>60</v>
      </c>
      <c r="K30" s="52">
        <v>78.7</v>
      </c>
      <c r="L30" s="52">
        <v>2.53</v>
      </c>
      <c r="M30" s="52">
        <v>0</v>
      </c>
      <c r="N30" s="52">
        <v>42</v>
      </c>
      <c r="O30" s="41">
        <f t="shared" si="0"/>
        <v>33</v>
      </c>
      <c r="P30" s="43">
        <f t="shared" si="1"/>
        <v>0.785714285714286</v>
      </c>
      <c r="Q30" s="41">
        <f t="shared" si="2"/>
        <v>24</v>
      </c>
      <c r="R30" s="44">
        <f t="shared" si="3"/>
        <v>0.571428571428571</v>
      </c>
    </row>
    <row r="31" s="80" customFormat="1" spans="1:18">
      <c r="A31" s="41">
        <v>30</v>
      </c>
      <c r="B31" s="71" t="s">
        <v>497</v>
      </c>
      <c r="C31" s="52" t="s">
        <v>498</v>
      </c>
      <c r="D31" s="52">
        <v>2025</v>
      </c>
      <c r="E31" s="52" t="s">
        <v>20</v>
      </c>
      <c r="F31" s="52" t="s">
        <v>440</v>
      </c>
      <c r="G31" s="52">
        <v>84.8</v>
      </c>
      <c r="H31" s="52">
        <v>77</v>
      </c>
      <c r="I31" s="52">
        <v>70</v>
      </c>
      <c r="J31" s="52">
        <v>70.5</v>
      </c>
      <c r="K31" s="52">
        <v>77.2</v>
      </c>
      <c r="L31" s="52">
        <v>2.72</v>
      </c>
      <c r="M31" s="52">
        <v>0</v>
      </c>
      <c r="N31" s="52">
        <v>42</v>
      </c>
      <c r="O31" s="41">
        <f t="shared" si="0"/>
        <v>30</v>
      </c>
      <c r="P31" s="43">
        <f t="shared" si="1"/>
        <v>0.714285714285714</v>
      </c>
      <c r="Q31" s="41">
        <f t="shared" si="2"/>
        <v>29</v>
      </c>
      <c r="R31" s="44">
        <f t="shared" si="3"/>
        <v>0.69047619047619</v>
      </c>
    </row>
    <row r="32" s="80" customFormat="1" ht="18.75" customHeight="1" spans="1:18">
      <c r="A32" s="41">
        <v>31</v>
      </c>
      <c r="B32" s="71" t="s">
        <v>499</v>
      </c>
      <c r="C32" s="52" t="s">
        <v>500</v>
      </c>
      <c r="D32" s="52">
        <v>2025</v>
      </c>
      <c r="E32" s="52" t="s">
        <v>20</v>
      </c>
      <c r="F32" s="52" t="s">
        <v>440</v>
      </c>
      <c r="G32" s="52">
        <v>97.5</v>
      </c>
      <c r="H32" s="52">
        <v>88.9</v>
      </c>
      <c r="I32" s="52">
        <v>72</v>
      </c>
      <c r="J32" s="52">
        <v>71.5</v>
      </c>
      <c r="K32" s="52">
        <v>87.63</v>
      </c>
      <c r="L32" s="52">
        <v>3.89</v>
      </c>
      <c r="M32" s="52">
        <v>0</v>
      </c>
      <c r="N32" s="52">
        <v>42</v>
      </c>
      <c r="O32" s="41">
        <f t="shared" si="0"/>
        <v>3</v>
      </c>
      <c r="P32" s="43">
        <f t="shared" si="1"/>
        <v>0.0714285714285714</v>
      </c>
      <c r="Q32" s="41">
        <f t="shared" si="2"/>
        <v>1</v>
      </c>
      <c r="R32" s="44">
        <f t="shared" si="3"/>
        <v>0.0238095238095238</v>
      </c>
    </row>
    <row r="33" s="80" customFormat="1" spans="1:18">
      <c r="A33" s="41">
        <v>32</v>
      </c>
      <c r="B33" s="71" t="s">
        <v>501</v>
      </c>
      <c r="C33" s="52" t="s">
        <v>502</v>
      </c>
      <c r="D33" s="52">
        <v>2025</v>
      </c>
      <c r="E33" s="52" t="s">
        <v>20</v>
      </c>
      <c r="F33" s="52" t="s">
        <v>440</v>
      </c>
      <c r="G33" s="52">
        <v>82.5</v>
      </c>
      <c r="H33" s="52">
        <v>72</v>
      </c>
      <c r="I33" s="52">
        <v>70</v>
      </c>
      <c r="J33" s="52">
        <v>60.5</v>
      </c>
      <c r="K33" s="52">
        <v>72.725</v>
      </c>
      <c r="L33" s="52">
        <v>2.02</v>
      </c>
      <c r="M33" s="52">
        <v>2</v>
      </c>
      <c r="N33" s="52">
        <v>42</v>
      </c>
      <c r="O33" s="41">
        <f t="shared" si="0"/>
        <v>40</v>
      </c>
      <c r="P33" s="43">
        <f t="shared" si="1"/>
        <v>0.952380952380952</v>
      </c>
      <c r="Q33" s="41">
        <f t="shared" si="2"/>
        <v>37</v>
      </c>
      <c r="R33" s="44">
        <f t="shared" si="3"/>
        <v>0.880952380952381</v>
      </c>
    </row>
    <row r="34" s="80" customFormat="1" spans="1:18">
      <c r="A34" s="41">
        <v>33</v>
      </c>
      <c r="B34" s="71" t="s">
        <v>503</v>
      </c>
      <c r="C34" s="52" t="s">
        <v>504</v>
      </c>
      <c r="D34" s="52">
        <v>2025</v>
      </c>
      <c r="E34" s="52" t="s">
        <v>20</v>
      </c>
      <c r="F34" s="52" t="s">
        <v>440</v>
      </c>
      <c r="G34" s="52">
        <v>80.5</v>
      </c>
      <c r="H34" s="52">
        <v>74.2</v>
      </c>
      <c r="I34" s="52">
        <v>70</v>
      </c>
      <c r="J34" s="52">
        <v>60.5</v>
      </c>
      <c r="K34" s="52">
        <v>72.7</v>
      </c>
      <c r="L34" s="52">
        <v>2.42</v>
      </c>
      <c r="M34" s="52">
        <v>0</v>
      </c>
      <c r="N34" s="52">
        <v>42</v>
      </c>
      <c r="O34" s="41">
        <f t="shared" si="0"/>
        <v>36</v>
      </c>
      <c r="P34" s="43">
        <f t="shared" si="1"/>
        <v>0.857142857142857</v>
      </c>
      <c r="Q34" s="41">
        <f t="shared" si="2"/>
        <v>38</v>
      </c>
      <c r="R34" s="44">
        <f t="shared" si="3"/>
        <v>0.904761904761905</v>
      </c>
    </row>
    <row r="35" s="80" customFormat="1" spans="1:18">
      <c r="A35" s="41">
        <v>34</v>
      </c>
      <c r="B35" s="71" t="s">
        <v>505</v>
      </c>
      <c r="C35" s="52" t="s">
        <v>506</v>
      </c>
      <c r="D35" s="52">
        <v>2025</v>
      </c>
      <c r="E35" s="52" t="s">
        <v>20</v>
      </c>
      <c r="F35" s="52" t="s">
        <v>440</v>
      </c>
      <c r="G35" s="52">
        <v>81</v>
      </c>
      <c r="H35" s="52">
        <v>78.4</v>
      </c>
      <c r="I35" s="52">
        <v>71.5</v>
      </c>
      <c r="J35" s="52">
        <v>60.5</v>
      </c>
      <c r="K35" s="52">
        <v>77.205</v>
      </c>
      <c r="L35" s="52">
        <v>2.84</v>
      </c>
      <c r="M35" s="52">
        <v>0</v>
      </c>
      <c r="N35" s="52">
        <v>42</v>
      </c>
      <c r="O35" s="41">
        <f t="shared" si="0"/>
        <v>26</v>
      </c>
      <c r="P35" s="43">
        <f t="shared" si="1"/>
        <v>0.619047619047619</v>
      </c>
      <c r="Q35" s="41">
        <f t="shared" si="2"/>
        <v>28</v>
      </c>
      <c r="R35" s="44">
        <f t="shared" si="3"/>
        <v>0.666666666666667</v>
      </c>
    </row>
    <row r="36" s="80" customFormat="1" spans="1:18">
      <c r="A36" s="41">
        <v>35</v>
      </c>
      <c r="B36" s="71" t="s">
        <v>507</v>
      </c>
      <c r="C36" s="52" t="s">
        <v>508</v>
      </c>
      <c r="D36" s="52">
        <v>2025</v>
      </c>
      <c r="E36" s="52" t="s">
        <v>20</v>
      </c>
      <c r="F36" s="52" t="s">
        <v>440</v>
      </c>
      <c r="G36" s="52">
        <v>84.5</v>
      </c>
      <c r="H36" s="52">
        <v>82.6</v>
      </c>
      <c r="I36" s="52">
        <v>70</v>
      </c>
      <c r="J36" s="52">
        <v>60</v>
      </c>
      <c r="K36" s="52">
        <v>80.5</v>
      </c>
      <c r="L36" s="52">
        <v>3.26</v>
      </c>
      <c r="M36" s="52">
        <v>0</v>
      </c>
      <c r="N36" s="52">
        <v>42</v>
      </c>
      <c r="O36" s="41">
        <f t="shared" si="0"/>
        <v>17</v>
      </c>
      <c r="P36" s="43">
        <f t="shared" si="1"/>
        <v>0.404761904761905</v>
      </c>
      <c r="Q36" s="41">
        <f t="shared" si="2"/>
        <v>17</v>
      </c>
      <c r="R36" s="44">
        <f t="shared" si="3"/>
        <v>0.404761904761905</v>
      </c>
    </row>
    <row r="37" s="80" customFormat="1" spans="1:18">
      <c r="A37" s="41">
        <v>36</v>
      </c>
      <c r="B37" s="71" t="s">
        <v>509</v>
      </c>
      <c r="C37" s="52" t="s">
        <v>510</v>
      </c>
      <c r="D37" s="52">
        <v>2025</v>
      </c>
      <c r="E37" s="52" t="s">
        <v>20</v>
      </c>
      <c r="F37" s="52" t="s">
        <v>440</v>
      </c>
      <c r="G37" s="52">
        <v>91</v>
      </c>
      <c r="H37" s="52">
        <v>88.1</v>
      </c>
      <c r="I37" s="52">
        <v>72</v>
      </c>
      <c r="J37" s="52">
        <v>62</v>
      </c>
      <c r="K37" s="52">
        <v>85.65</v>
      </c>
      <c r="L37" s="52">
        <v>3.81</v>
      </c>
      <c r="M37" s="52">
        <v>0</v>
      </c>
      <c r="N37" s="52">
        <v>42</v>
      </c>
      <c r="O37" s="41">
        <f t="shared" si="0"/>
        <v>5</v>
      </c>
      <c r="P37" s="43">
        <f t="shared" si="1"/>
        <v>0.119047619047619</v>
      </c>
      <c r="Q37" s="41">
        <f t="shared" si="2"/>
        <v>7</v>
      </c>
      <c r="R37" s="44">
        <f t="shared" si="3"/>
        <v>0.166666666666667</v>
      </c>
    </row>
    <row r="38" s="80" customFormat="1" spans="1:18">
      <c r="A38" s="41">
        <v>37</v>
      </c>
      <c r="B38" s="71" t="s">
        <v>511</v>
      </c>
      <c r="C38" s="52" t="s">
        <v>512</v>
      </c>
      <c r="D38" s="52">
        <v>2025</v>
      </c>
      <c r="E38" s="52" t="s">
        <v>20</v>
      </c>
      <c r="F38" s="52" t="s">
        <v>440</v>
      </c>
      <c r="G38" s="52">
        <v>86</v>
      </c>
      <c r="H38" s="52">
        <v>70.3</v>
      </c>
      <c r="I38" s="52">
        <v>71</v>
      </c>
      <c r="J38" s="52">
        <v>60</v>
      </c>
      <c r="K38" s="52">
        <v>72.21</v>
      </c>
      <c r="L38" s="52">
        <v>2.03</v>
      </c>
      <c r="M38" s="52">
        <v>2</v>
      </c>
      <c r="N38" s="52">
        <v>42</v>
      </c>
      <c r="O38" s="41">
        <f t="shared" si="0"/>
        <v>39</v>
      </c>
      <c r="P38" s="43">
        <f t="shared" si="1"/>
        <v>0.928571428571429</v>
      </c>
      <c r="Q38" s="41">
        <f t="shared" si="2"/>
        <v>40</v>
      </c>
      <c r="R38" s="44">
        <f t="shared" si="3"/>
        <v>0.952380952380952</v>
      </c>
    </row>
    <row r="39" s="80" customFormat="1" spans="1:18">
      <c r="A39" s="41">
        <v>38</v>
      </c>
      <c r="B39" s="71" t="s">
        <v>513</v>
      </c>
      <c r="C39" s="52" t="s">
        <v>514</v>
      </c>
      <c r="D39" s="52">
        <v>2025</v>
      </c>
      <c r="E39" s="52" t="s">
        <v>20</v>
      </c>
      <c r="F39" s="52" t="s">
        <v>440</v>
      </c>
      <c r="G39" s="52">
        <v>80.5</v>
      </c>
      <c r="H39" s="52">
        <v>72.9</v>
      </c>
      <c r="I39" s="52">
        <v>70</v>
      </c>
      <c r="J39" s="52">
        <v>60</v>
      </c>
      <c r="K39" s="52">
        <v>73.105</v>
      </c>
      <c r="L39" s="52">
        <v>2.38</v>
      </c>
      <c r="M39" s="52">
        <v>0</v>
      </c>
      <c r="N39" s="52">
        <v>42</v>
      </c>
      <c r="O39" s="41">
        <f t="shared" si="0"/>
        <v>37</v>
      </c>
      <c r="P39" s="43">
        <f t="shared" si="1"/>
        <v>0.880952380952381</v>
      </c>
      <c r="Q39" s="41">
        <f t="shared" si="2"/>
        <v>36</v>
      </c>
      <c r="R39" s="44">
        <f t="shared" si="3"/>
        <v>0.857142857142857</v>
      </c>
    </row>
    <row r="40" s="80" customFormat="1" spans="1:18">
      <c r="A40" s="41">
        <v>39</v>
      </c>
      <c r="B40" s="71" t="s">
        <v>515</v>
      </c>
      <c r="C40" s="52" t="s">
        <v>516</v>
      </c>
      <c r="D40" s="52">
        <v>2025</v>
      </c>
      <c r="E40" s="52" t="s">
        <v>20</v>
      </c>
      <c r="F40" s="52" t="s">
        <v>440</v>
      </c>
      <c r="G40" s="52">
        <v>94.5</v>
      </c>
      <c r="H40" s="52">
        <v>82.9</v>
      </c>
      <c r="I40" s="52">
        <v>70</v>
      </c>
      <c r="J40" s="52">
        <v>63</v>
      </c>
      <c r="K40" s="52">
        <v>82.355</v>
      </c>
      <c r="L40" s="52">
        <v>3.29</v>
      </c>
      <c r="M40" s="52">
        <v>0</v>
      </c>
      <c r="N40" s="52">
        <v>42</v>
      </c>
      <c r="O40" s="41">
        <f t="shared" si="0"/>
        <v>15</v>
      </c>
      <c r="P40" s="43">
        <f t="shared" si="1"/>
        <v>0.357142857142857</v>
      </c>
      <c r="Q40" s="41">
        <f t="shared" si="2"/>
        <v>12</v>
      </c>
      <c r="R40" s="44">
        <f t="shared" si="3"/>
        <v>0.285714285714286</v>
      </c>
    </row>
    <row r="41" s="80" customFormat="1" spans="1:18">
      <c r="A41" s="41">
        <v>40</v>
      </c>
      <c r="B41" s="71" t="s">
        <v>517</v>
      </c>
      <c r="C41" s="52" t="s">
        <v>518</v>
      </c>
      <c r="D41" s="52">
        <v>2025</v>
      </c>
      <c r="E41" s="52" t="s">
        <v>20</v>
      </c>
      <c r="F41" s="52" t="s">
        <v>440</v>
      </c>
      <c r="G41" s="52">
        <v>85</v>
      </c>
      <c r="H41" s="52">
        <v>78</v>
      </c>
      <c r="I41" s="52">
        <v>70</v>
      </c>
      <c r="J41" s="52">
        <v>65</v>
      </c>
      <c r="K41" s="52">
        <v>77.6</v>
      </c>
      <c r="L41" s="52">
        <v>2.8</v>
      </c>
      <c r="M41" s="52">
        <v>0</v>
      </c>
      <c r="N41" s="52">
        <v>42</v>
      </c>
      <c r="O41" s="41">
        <f t="shared" si="0"/>
        <v>27</v>
      </c>
      <c r="P41" s="43">
        <f t="shared" si="1"/>
        <v>0.642857142857143</v>
      </c>
      <c r="Q41" s="41">
        <f t="shared" si="2"/>
        <v>26</v>
      </c>
      <c r="R41" s="44">
        <f t="shared" si="3"/>
        <v>0.619047619047619</v>
      </c>
    </row>
    <row r="42" s="80" customFormat="1" spans="1:18">
      <c r="A42" s="41">
        <v>41</v>
      </c>
      <c r="B42" s="71" t="s">
        <v>519</v>
      </c>
      <c r="C42" s="52" t="s">
        <v>520</v>
      </c>
      <c r="D42" s="52">
        <v>2025</v>
      </c>
      <c r="E42" s="52" t="s">
        <v>20</v>
      </c>
      <c r="F42" s="52" t="s">
        <v>440</v>
      </c>
      <c r="G42" s="52">
        <v>83.5</v>
      </c>
      <c r="H42" s="52">
        <v>74.3</v>
      </c>
      <c r="I42" s="52">
        <v>70</v>
      </c>
      <c r="J42" s="52">
        <v>65</v>
      </c>
      <c r="K42" s="52">
        <v>79.3</v>
      </c>
      <c r="L42" s="52">
        <v>2.43</v>
      </c>
      <c r="M42" s="52">
        <v>1</v>
      </c>
      <c r="N42" s="52">
        <v>42</v>
      </c>
      <c r="O42" s="41">
        <f t="shared" si="0"/>
        <v>35</v>
      </c>
      <c r="P42" s="43">
        <f t="shared" si="1"/>
        <v>0.833333333333333</v>
      </c>
      <c r="Q42" s="41">
        <f t="shared" si="2"/>
        <v>23</v>
      </c>
      <c r="R42" s="44">
        <f t="shared" si="3"/>
        <v>0.547619047619048</v>
      </c>
    </row>
    <row r="43" s="80" customFormat="1" spans="1:18">
      <c r="A43" s="41">
        <v>42</v>
      </c>
      <c r="B43" s="71" t="s">
        <v>521</v>
      </c>
      <c r="C43" s="52" t="s">
        <v>522</v>
      </c>
      <c r="D43" s="52">
        <v>2025</v>
      </c>
      <c r="E43" s="52" t="s">
        <v>20</v>
      </c>
      <c r="F43" s="52" t="s">
        <v>440</v>
      </c>
      <c r="G43" s="52">
        <v>97.5</v>
      </c>
      <c r="H43" s="52">
        <v>87.3</v>
      </c>
      <c r="I43" s="52">
        <v>70</v>
      </c>
      <c r="J43" s="52">
        <v>71</v>
      </c>
      <c r="K43" s="52">
        <v>86.285</v>
      </c>
      <c r="L43" s="52">
        <v>3.73</v>
      </c>
      <c r="M43" s="52">
        <v>0</v>
      </c>
      <c r="N43" s="52">
        <v>42</v>
      </c>
      <c r="O43" s="41">
        <f t="shared" si="0"/>
        <v>7</v>
      </c>
      <c r="P43" s="43">
        <f t="shared" si="1"/>
        <v>0.166666666666667</v>
      </c>
      <c r="Q43" s="41">
        <f t="shared" si="2"/>
        <v>5</v>
      </c>
      <c r="R43" s="44">
        <f t="shared" si="3"/>
        <v>0.119047619047619</v>
      </c>
    </row>
    <row r="44" s="80" customFormat="1" spans="1:18">
      <c r="A44" s="41"/>
      <c r="B44" s="7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3"/>
      <c r="Q44" s="41"/>
      <c r="R44" s="44"/>
    </row>
    <row r="45" s="80" customFormat="1" spans="1:18">
      <c r="A45" s="41"/>
      <c r="B45" s="7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3"/>
      <c r="Q45" s="41"/>
      <c r="R45" s="44"/>
    </row>
    <row r="46" s="80" customFormat="1" spans="1:18">
      <c r="A46" s="41"/>
      <c r="B46" s="7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="80" customFormat="1" spans="1:18">
      <c r="A47" s="41"/>
      <c r="B47" s="7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="80" customFormat="1" spans="1:18">
      <c r="A48" s="41"/>
      <c r="B48" s="7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="80" customFormat="1" spans="1:18">
      <c r="A49" s="41"/>
      <c r="B49" s="7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="80" customFormat="1" spans="1:18">
      <c r="A50" s="41"/>
      <c r="B50" s="7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  <row r="51" s="80" customFormat="1" spans="1:18">
      <c r="A51" s="41"/>
      <c r="B51" s="7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3"/>
      <c r="Q51" s="41"/>
      <c r="R51" s="44"/>
    </row>
    <row r="52" s="80" customFormat="1" spans="1:18">
      <c r="A52" s="41"/>
      <c r="B52" s="7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3"/>
      <c r="Q52" s="41"/>
      <c r="R52" s="44"/>
    </row>
    <row r="53" s="80" customFormat="1" spans="1:18">
      <c r="A53" s="41"/>
      <c r="B53" s="7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3"/>
      <c r="Q53" s="41"/>
      <c r="R53" s="44"/>
    </row>
    <row r="54" s="80" customFormat="1" spans="1:18">
      <c r="A54" s="41"/>
      <c r="B54" s="7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3"/>
      <c r="Q54" s="41"/>
      <c r="R54" s="44"/>
    </row>
    <row r="55" s="80" customFormat="1" spans="1:18">
      <c r="A55" s="41"/>
      <c r="B55" s="7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3"/>
      <c r="Q55" s="41"/>
      <c r="R55" s="44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9"/>
  <sheetViews>
    <sheetView workbookViewId="0">
      <selection activeCell="C28" sqref="C28"/>
    </sheetView>
  </sheetViews>
  <sheetFormatPr defaultColWidth="8.8" defaultRowHeight="15.6"/>
  <cols>
    <col min="1" max="1" width="6.6" style="80" customWidth="1"/>
    <col min="2" max="2" width="19.8" style="80" customWidth="1"/>
    <col min="3" max="3" width="8.8" style="80" customWidth="1"/>
    <col min="4" max="4" width="7.7" style="80" customWidth="1"/>
    <col min="5" max="5" width="8.8" style="80" customWidth="1"/>
    <col min="6" max="6" width="12.1" style="80" customWidth="1"/>
    <col min="7" max="7" width="16.5" style="80" customWidth="1"/>
    <col min="8" max="8" width="13.2" style="80" customWidth="1"/>
    <col min="9" max="10" width="16.5" style="80" customWidth="1"/>
    <col min="11" max="11" width="8.8" style="80" customWidth="1"/>
    <col min="12" max="12" width="19.8" style="80" customWidth="1"/>
    <col min="13" max="13" width="16.5" style="80" customWidth="1"/>
    <col min="14" max="15" width="11" style="80" customWidth="1"/>
    <col min="16" max="16" width="16.5" style="80" customWidth="1"/>
    <col min="17" max="17" width="13.2" style="80" customWidth="1"/>
    <col min="18" max="18" width="19.8" style="80" customWidth="1"/>
    <col min="19" max="16384" width="8.8" style="80"/>
  </cols>
  <sheetData>
    <row r="1" s="80" customFormat="1" ht="34" customHeight="1" spans="1:18">
      <c r="A1" s="85" t="s">
        <v>0</v>
      </c>
      <c r="B1" s="86" t="s">
        <v>1</v>
      </c>
      <c r="C1" s="85" t="s">
        <v>2</v>
      </c>
      <c r="D1" s="85" t="s">
        <v>3</v>
      </c>
      <c r="E1" s="85" t="s">
        <v>4</v>
      </c>
      <c r="F1" s="85" t="s">
        <v>5</v>
      </c>
      <c r="G1" s="85" t="s">
        <v>6</v>
      </c>
      <c r="H1" s="85" t="s">
        <v>7</v>
      </c>
      <c r="I1" s="85" t="s">
        <v>8</v>
      </c>
      <c r="J1" s="85" t="s">
        <v>9</v>
      </c>
      <c r="K1" s="85" t="s">
        <v>10</v>
      </c>
      <c r="L1" s="85" t="s">
        <v>11</v>
      </c>
      <c r="M1" s="85" t="s">
        <v>12</v>
      </c>
      <c r="N1" s="85" t="s">
        <v>13</v>
      </c>
      <c r="O1" s="87" t="s">
        <v>14</v>
      </c>
      <c r="P1" s="87" t="s">
        <v>15</v>
      </c>
      <c r="Q1" s="87" t="s">
        <v>16</v>
      </c>
      <c r="R1" s="87" t="s">
        <v>17</v>
      </c>
    </row>
    <row r="2" s="80" customFormat="1" ht="18" customHeight="1" spans="1:18">
      <c r="A2" s="88">
        <v>1</v>
      </c>
      <c r="B2" s="88" t="s">
        <v>523</v>
      </c>
      <c r="C2" s="88" t="s">
        <v>524</v>
      </c>
      <c r="D2" s="88">
        <v>2025</v>
      </c>
      <c r="E2" s="88" t="s">
        <v>20</v>
      </c>
      <c r="F2" s="88" t="s">
        <v>525</v>
      </c>
      <c r="G2" s="88">
        <v>80.5</v>
      </c>
      <c r="H2" s="88">
        <v>86.5</v>
      </c>
      <c r="I2" s="88">
        <v>70</v>
      </c>
      <c r="J2" s="88">
        <v>62.5</v>
      </c>
      <c r="K2" s="88">
        <f t="shared" ref="K2:K44" si="0">SUM(G2*0.15+H2*0.7+I2*0.1+J2*0.05)</f>
        <v>82.75</v>
      </c>
      <c r="L2" s="88">
        <v>3.65</v>
      </c>
      <c r="M2" s="88">
        <v>0</v>
      </c>
      <c r="N2" s="88">
        <v>43</v>
      </c>
      <c r="O2" s="88">
        <v>4</v>
      </c>
      <c r="P2" s="89">
        <v>0.093</v>
      </c>
      <c r="Q2" s="90">
        <f t="shared" ref="Q2:Q44" si="1">RANK(K2,$K$2:$K$44)</f>
        <v>6</v>
      </c>
      <c r="R2" s="91">
        <f t="shared" ref="R2:R44" si="2">Q2/N2</f>
        <v>0.13953488372093</v>
      </c>
    </row>
    <row r="3" s="80" customFormat="1" ht="18" customHeight="1" spans="1:18">
      <c r="A3" s="88">
        <v>2</v>
      </c>
      <c r="B3" s="88" t="s">
        <v>526</v>
      </c>
      <c r="C3" s="88" t="s">
        <v>527</v>
      </c>
      <c r="D3" s="88">
        <v>2025</v>
      </c>
      <c r="E3" s="88" t="s">
        <v>20</v>
      </c>
      <c r="F3" s="88" t="s">
        <v>525</v>
      </c>
      <c r="G3" s="88">
        <v>80.5</v>
      </c>
      <c r="H3" s="88">
        <v>85.4</v>
      </c>
      <c r="I3" s="88">
        <v>71.5</v>
      </c>
      <c r="J3" s="88">
        <v>61</v>
      </c>
      <c r="K3" s="88">
        <f t="shared" si="0"/>
        <v>82.055</v>
      </c>
      <c r="L3" s="88">
        <v>3.54</v>
      </c>
      <c r="M3" s="88">
        <v>0</v>
      </c>
      <c r="N3" s="88">
        <v>43</v>
      </c>
      <c r="O3" s="88">
        <v>6</v>
      </c>
      <c r="P3" s="89">
        <v>0.1395</v>
      </c>
      <c r="Q3" s="90">
        <f t="shared" si="1"/>
        <v>8</v>
      </c>
      <c r="R3" s="91">
        <f t="shared" si="2"/>
        <v>0.186046511627907</v>
      </c>
    </row>
    <row r="4" s="80" customFormat="1" ht="18" customHeight="1" spans="1:18">
      <c r="A4" s="88">
        <v>3</v>
      </c>
      <c r="B4" s="88" t="s">
        <v>528</v>
      </c>
      <c r="C4" s="88" t="s">
        <v>529</v>
      </c>
      <c r="D4" s="88">
        <v>2025</v>
      </c>
      <c r="E4" s="88" t="s">
        <v>20</v>
      </c>
      <c r="F4" s="88" t="s">
        <v>525</v>
      </c>
      <c r="G4" s="88">
        <v>93.5</v>
      </c>
      <c r="H4" s="88">
        <v>91.1</v>
      </c>
      <c r="I4" s="88">
        <v>71.5</v>
      </c>
      <c r="J4" s="88">
        <v>68</v>
      </c>
      <c r="K4" s="88">
        <f t="shared" si="0"/>
        <v>88.345</v>
      </c>
      <c r="L4" s="88">
        <v>4.11</v>
      </c>
      <c r="M4" s="88">
        <v>0</v>
      </c>
      <c r="N4" s="88">
        <v>43</v>
      </c>
      <c r="O4" s="88">
        <v>1</v>
      </c>
      <c r="P4" s="89">
        <v>0.0233</v>
      </c>
      <c r="Q4" s="90">
        <f t="shared" si="1"/>
        <v>1</v>
      </c>
      <c r="R4" s="91">
        <f t="shared" si="2"/>
        <v>0.0232558139534884</v>
      </c>
    </row>
    <row r="5" s="80" customFormat="1" ht="18" customHeight="1" spans="1:18">
      <c r="A5" s="88">
        <v>4</v>
      </c>
      <c r="B5" s="88" t="s">
        <v>530</v>
      </c>
      <c r="C5" s="88" t="s">
        <v>531</v>
      </c>
      <c r="D5" s="88">
        <v>2025</v>
      </c>
      <c r="E5" s="88" t="s">
        <v>20</v>
      </c>
      <c r="F5" s="88" t="s">
        <v>525</v>
      </c>
      <c r="G5" s="88">
        <v>96.5</v>
      </c>
      <c r="H5" s="88">
        <v>88.5</v>
      </c>
      <c r="I5" s="88">
        <v>72</v>
      </c>
      <c r="J5" s="88">
        <v>70</v>
      </c>
      <c r="K5" s="88">
        <f t="shared" si="0"/>
        <v>87.125</v>
      </c>
      <c r="L5" s="88">
        <v>3.85</v>
      </c>
      <c r="M5" s="88">
        <v>0</v>
      </c>
      <c r="N5" s="88">
        <v>43</v>
      </c>
      <c r="O5" s="88">
        <v>3</v>
      </c>
      <c r="P5" s="89">
        <v>0.0698</v>
      </c>
      <c r="Q5" s="90">
        <f t="shared" si="1"/>
        <v>3</v>
      </c>
      <c r="R5" s="91">
        <f t="shared" si="2"/>
        <v>0.0697674418604651</v>
      </c>
    </row>
    <row r="6" s="80" customFormat="1" ht="18" customHeight="1" spans="1:18">
      <c r="A6" s="88">
        <v>5</v>
      </c>
      <c r="B6" s="88" t="s">
        <v>532</v>
      </c>
      <c r="C6" s="88" t="s">
        <v>533</v>
      </c>
      <c r="D6" s="88">
        <v>2025</v>
      </c>
      <c r="E6" s="88" t="s">
        <v>20</v>
      </c>
      <c r="F6" s="88" t="s">
        <v>525</v>
      </c>
      <c r="G6" s="88">
        <v>81.5</v>
      </c>
      <c r="H6" s="88">
        <v>76.5</v>
      </c>
      <c r="I6" s="88">
        <v>70</v>
      </c>
      <c r="J6" s="88">
        <v>62.5</v>
      </c>
      <c r="K6" s="88">
        <f t="shared" si="0"/>
        <v>75.9</v>
      </c>
      <c r="L6" s="88">
        <v>2.65</v>
      </c>
      <c r="M6" s="88">
        <v>0</v>
      </c>
      <c r="N6" s="88">
        <v>43</v>
      </c>
      <c r="O6" s="88">
        <v>34</v>
      </c>
      <c r="P6" s="89">
        <v>0.7907</v>
      </c>
      <c r="Q6" s="90">
        <f t="shared" si="1"/>
        <v>35</v>
      </c>
      <c r="R6" s="91">
        <f t="shared" si="2"/>
        <v>0.813953488372093</v>
      </c>
    </row>
    <row r="7" s="80" customFormat="1" ht="18" customHeight="1" spans="1:18">
      <c r="A7" s="88">
        <v>6</v>
      </c>
      <c r="B7" s="88" t="s">
        <v>534</v>
      </c>
      <c r="C7" s="88" t="s">
        <v>535</v>
      </c>
      <c r="D7" s="88">
        <v>2025</v>
      </c>
      <c r="E7" s="88" t="s">
        <v>20</v>
      </c>
      <c r="F7" s="88" t="s">
        <v>525</v>
      </c>
      <c r="G7" s="88">
        <v>81.5</v>
      </c>
      <c r="H7" s="88">
        <v>74.6</v>
      </c>
      <c r="I7" s="88">
        <v>70</v>
      </c>
      <c r="J7" s="88">
        <v>60</v>
      </c>
      <c r="K7" s="88">
        <f t="shared" si="0"/>
        <v>74.445</v>
      </c>
      <c r="L7" s="88">
        <v>2.46</v>
      </c>
      <c r="M7" s="88">
        <v>1</v>
      </c>
      <c r="N7" s="88">
        <v>43</v>
      </c>
      <c r="O7" s="88">
        <v>37</v>
      </c>
      <c r="P7" s="89">
        <v>0.8605</v>
      </c>
      <c r="Q7" s="90">
        <f t="shared" si="1"/>
        <v>37</v>
      </c>
      <c r="R7" s="91">
        <f t="shared" si="2"/>
        <v>0.86046511627907</v>
      </c>
    </row>
    <row r="8" s="80" customFormat="1" ht="18" customHeight="1" spans="1:18">
      <c r="A8" s="88">
        <v>7</v>
      </c>
      <c r="B8" s="88" t="s">
        <v>536</v>
      </c>
      <c r="C8" s="88" t="s">
        <v>537</v>
      </c>
      <c r="D8" s="88">
        <v>2025</v>
      </c>
      <c r="E8" s="88" t="s">
        <v>20</v>
      </c>
      <c r="F8" s="88" t="s">
        <v>525</v>
      </c>
      <c r="G8" s="88">
        <v>83</v>
      </c>
      <c r="H8" s="88">
        <v>86.2</v>
      </c>
      <c r="I8" s="88">
        <v>72</v>
      </c>
      <c r="J8" s="88">
        <v>65.5</v>
      </c>
      <c r="K8" s="88">
        <f t="shared" si="0"/>
        <v>83.265</v>
      </c>
      <c r="L8" s="88">
        <v>3.62</v>
      </c>
      <c r="M8" s="88">
        <v>0</v>
      </c>
      <c r="N8" s="88">
        <v>43</v>
      </c>
      <c r="O8" s="88">
        <v>5</v>
      </c>
      <c r="P8" s="89">
        <v>0.1163</v>
      </c>
      <c r="Q8" s="90">
        <f t="shared" si="1"/>
        <v>5</v>
      </c>
      <c r="R8" s="91">
        <f t="shared" si="2"/>
        <v>0.116279069767442</v>
      </c>
    </row>
    <row r="9" s="80" customFormat="1" ht="18" customHeight="1" spans="1:18">
      <c r="A9" s="88">
        <v>8</v>
      </c>
      <c r="B9" s="88" t="s">
        <v>538</v>
      </c>
      <c r="C9" s="88" t="s">
        <v>539</v>
      </c>
      <c r="D9" s="88">
        <v>2025</v>
      </c>
      <c r="E9" s="88" t="s">
        <v>20</v>
      </c>
      <c r="F9" s="88" t="s">
        <v>525</v>
      </c>
      <c r="G9" s="88">
        <v>80.5</v>
      </c>
      <c r="H9" s="88">
        <v>73.2</v>
      </c>
      <c r="I9" s="88">
        <v>70</v>
      </c>
      <c r="J9" s="88">
        <v>60</v>
      </c>
      <c r="K9" s="88">
        <f t="shared" si="0"/>
        <v>73.315</v>
      </c>
      <c r="L9" s="88">
        <v>2.32</v>
      </c>
      <c r="M9" s="88">
        <v>2</v>
      </c>
      <c r="N9" s="88">
        <v>43</v>
      </c>
      <c r="O9" s="88">
        <v>41</v>
      </c>
      <c r="P9" s="89">
        <v>0.9535</v>
      </c>
      <c r="Q9" s="90">
        <f t="shared" si="1"/>
        <v>41</v>
      </c>
      <c r="R9" s="91">
        <f t="shared" si="2"/>
        <v>0.953488372093023</v>
      </c>
    </row>
    <row r="10" s="80" customFormat="1" ht="18" customHeight="1" spans="1:18">
      <c r="A10" s="88">
        <v>9</v>
      </c>
      <c r="B10" s="88" t="s">
        <v>540</v>
      </c>
      <c r="C10" s="88" t="s">
        <v>541</v>
      </c>
      <c r="D10" s="88">
        <v>2025</v>
      </c>
      <c r="E10" s="88" t="s">
        <v>20</v>
      </c>
      <c r="F10" s="88" t="s">
        <v>525</v>
      </c>
      <c r="G10" s="88">
        <v>82.5</v>
      </c>
      <c r="H10" s="88">
        <v>83.2</v>
      </c>
      <c r="I10" s="88">
        <v>72</v>
      </c>
      <c r="J10" s="88">
        <v>60.5</v>
      </c>
      <c r="K10" s="88">
        <f t="shared" si="0"/>
        <v>80.84</v>
      </c>
      <c r="L10" s="88">
        <v>3.32</v>
      </c>
      <c r="M10" s="88">
        <v>0</v>
      </c>
      <c r="N10" s="88">
        <v>43</v>
      </c>
      <c r="O10" s="88">
        <v>12</v>
      </c>
      <c r="P10" s="89">
        <v>0.2791</v>
      </c>
      <c r="Q10" s="90">
        <f t="shared" si="1"/>
        <v>15</v>
      </c>
      <c r="R10" s="91">
        <f t="shared" si="2"/>
        <v>0.348837209302326</v>
      </c>
    </row>
    <row r="11" s="80" customFormat="1" ht="18" customHeight="1" spans="1:18">
      <c r="A11" s="88">
        <v>10</v>
      </c>
      <c r="B11" s="88" t="s">
        <v>542</v>
      </c>
      <c r="C11" s="88" t="s">
        <v>543</v>
      </c>
      <c r="D11" s="88">
        <v>2025</v>
      </c>
      <c r="E11" s="88" t="s">
        <v>20</v>
      </c>
      <c r="F11" s="88" t="s">
        <v>525</v>
      </c>
      <c r="G11" s="88">
        <v>80.5</v>
      </c>
      <c r="H11" s="88">
        <v>75.1</v>
      </c>
      <c r="I11" s="88">
        <v>70</v>
      </c>
      <c r="J11" s="88">
        <v>60</v>
      </c>
      <c r="K11" s="88">
        <f t="shared" si="0"/>
        <v>74.645</v>
      </c>
      <c r="L11" s="88">
        <v>2.51</v>
      </c>
      <c r="M11" s="88">
        <v>0</v>
      </c>
      <c r="N11" s="88">
        <v>43</v>
      </c>
      <c r="O11" s="88">
        <v>36</v>
      </c>
      <c r="P11" s="89">
        <v>0.8372</v>
      </c>
      <c r="Q11" s="90">
        <f t="shared" si="1"/>
        <v>36</v>
      </c>
      <c r="R11" s="91">
        <f t="shared" si="2"/>
        <v>0.837209302325581</v>
      </c>
    </row>
    <row r="12" s="80" customFormat="1" ht="18" customHeight="1" spans="1:18">
      <c r="A12" s="88">
        <v>11</v>
      </c>
      <c r="B12" s="88" t="s">
        <v>544</v>
      </c>
      <c r="C12" s="88" t="s">
        <v>545</v>
      </c>
      <c r="D12" s="88">
        <v>2025</v>
      </c>
      <c r="E12" s="88" t="s">
        <v>20</v>
      </c>
      <c r="F12" s="88" t="s">
        <v>525</v>
      </c>
      <c r="G12" s="88">
        <v>80.5</v>
      </c>
      <c r="H12" s="88">
        <v>79.5</v>
      </c>
      <c r="I12" s="88">
        <v>70</v>
      </c>
      <c r="J12" s="88">
        <v>60</v>
      </c>
      <c r="K12" s="88">
        <f t="shared" si="0"/>
        <v>77.725</v>
      </c>
      <c r="L12" s="88">
        <v>2.95</v>
      </c>
      <c r="M12" s="88">
        <v>0</v>
      </c>
      <c r="N12" s="88">
        <v>43</v>
      </c>
      <c r="O12" s="88">
        <v>23</v>
      </c>
      <c r="P12" s="89">
        <v>0.5349</v>
      </c>
      <c r="Q12" s="90">
        <f t="shared" si="1"/>
        <v>26</v>
      </c>
      <c r="R12" s="91">
        <f t="shared" si="2"/>
        <v>0.604651162790698</v>
      </c>
    </row>
    <row r="13" s="80" customFormat="1" ht="18" customHeight="1" spans="1:18">
      <c r="A13" s="88">
        <v>12</v>
      </c>
      <c r="B13" s="88" t="s">
        <v>546</v>
      </c>
      <c r="C13" s="88" t="s">
        <v>547</v>
      </c>
      <c r="D13" s="88">
        <v>2025</v>
      </c>
      <c r="E13" s="88" t="s">
        <v>20</v>
      </c>
      <c r="F13" s="88" t="s">
        <v>525</v>
      </c>
      <c r="G13" s="88">
        <v>80.5</v>
      </c>
      <c r="H13" s="88">
        <v>80.1</v>
      </c>
      <c r="I13" s="88">
        <v>70</v>
      </c>
      <c r="J13" s="88">
        <v>60</v>
      </c>
      <c r="K13" s="88">
        <f t="shared" si="0"/>
        <v>78.145</v>
      </c>
      <c r="L13" s="88">
        <v>3.01</v>
      </c>
      <c r="M13" s="88">
        <v>0</v>
      </c>
      <c r="N13" s="88">
        <v>43</v>
      </c>
      <c r="O13" s="88">
        <v>21</v>
      </c>
      <c r="P13" s="89">
        <v>0.4884</v>
      </c>
      <c r="Q13" s="90">
        <f t="shared" si="1"/>
        <v>24</v>
      </c>
      <c r="R13" s="91">
        <f t="shared" si="2"/>
        <v>0.558139534883721</v>
      </c>
    </row>
    <row r="14" s="80" customFormat="1" ht="18" customHeight="1" spans="1:18">
      <c r="A14" s="88">
        <v>13</v>
      </c>
      <c r="B14" s="88" t="s">
        <v>548</v>
      </c>
      <c r="C14" s="88" t="s">
        <v>549</v>
      </c>
      <c r="D14" s="88">
        <v>2025</v>
      </c>
      <c r="E14" s="88" t="s">
        <v>20</v>
      </c>
      <c r="F14" s="88" t="s">
        <v>525</v>
      </c>
      <c r="G14" s="88">
        <v>84.5</v>
      </c>
      <c r="H14" s="88">
        <v>83.5</v>
      </c>
      <c r="I14" s="88">
        <v>71.5</v>
      </c>
      <c r="J14" s="88">
        <v>66</v>
      </c>
      <c r="K14" s="88">
        <f t="shared" si="0"/>
        <v>81.575</v>
      </c>
      <c r="L14" s="88">
        <v>3.35</v>
      </c>
      <c r="M14" s="88">
        <v>0</v>
      </c>
      <c r="N14" s="88">
        <v>43</v>
      </c>
      <c r="O14" s="88">
        <v>11</v>
      </c>
      <c r="P14" s="89">
        <v>0.2558</v>
      </c>
      <c r="Q14" s="90">
        <f t="shared" si="1"/>
        <v>11</v>
      </c>
      <c r="R14" s="91">
        <f t="shared" si="2"/>
        <v>0.255813953488372</v>
      </c>
    </row>
    <row r="15" s="80" customFormat="1" ht="18" customHeight="1" spans="1:18">
      <c r="A15" s="88">
        <v>14</v>
      </c>
      <c r="B15" s="88" t="s">
        <v>550</v>
      </c>
      <c r="C15" s="88" t="s">
        <v>551</v>
      </c>
      <c r="D15" s="88">
        <v>2025</v>
      </c>
      <c r="E15" s="88" t="s">
        <v>20</v>
      </c>
      <c r="F15" s="88" t="s">
        <v>525</v>
      </c>
      <c r="G15" s="88">
        <v>83.5</v>
      </c>
      <c r="H15" s="88">
        <v>80.3</v>
      </c>
      <c r="I15" s="88">
        <v>70.5</v>
      </c>
      <c r="J15" s="88">
        <v>66</v>
      </c>
      <c r="K15" s="88">
        <f t="shared" si="0"/>
        <v>79.085</v>
      </c>
      <c r="L15" s="88">
        <v>3.03</v>
      </c>
      <c r="M15" s="88">
        <v>0</v>
      </c>
      <c r="N15" s="88">
        <v>43</v>
      </c>
      <c r="O15" s="88">
        <v>20</v>
      </c>
      <c r="P15" s="89">
        <v>0.4651</v>
      </c>
      <c r="Q15" s="90">
        <f t="shared" si="1"/>
        <v>20</v>
      </c>
      <c r="R15" s="91">
        <f t="shared" si="2"/>
        <v>0.465116279069767</v>
      </c>
    </row>
    <row r="16" s="80" customFormat="1" ht="18" customHeight="1" spans="1:18">
      <c r="A16" s="88">
        <v>15</v>
      </c>
      <c r="B16" s="88" t="s">
        <v>552</v>
      </c>
      <c r="C16" s="88" t="s">
        <v>553</v>
      </c>
      <c r="D16" s="88">
        <v>2025</v>
      </c>
      <c r="E16" s="88" t="s">
        <v>20</v>
      </c>
      <c r="F16" s="88" t="s">
        <v>525</v>
      </c>
      <c r="G16" s="88">
        <v>81.5</v>
      </c>
      <c r="H16" s="88">
        <v>80.8</v>
      </c>
      <c r="I16" s="88">
        <v>70.5</v>
      </c>
      <c r="J16" s="88">
        <v>60</v>
      </c>
      <c r="K16" s="88">
        <f t="shared" si="0"/>
        <v>78.835</v>
      </c>
      <c r="L16" s="88">
        <v>3.08</v>
      </c>
      <c r="M16" s="88">
        <v>0</v>
      </c>
      <c r="N16" s="88">
        <v>43</v>
      </c>
      <c r="O16" s="88">
        <v>18</v>
      </c>
      <c r="P16" s="89">
        <v>0.4186</v>
      </c>
      <c r="Q16" s="90">
        <f t="shared" si="1"/>
        <v>21</v>
      </c>
      <c r="R16" s="91">
        <f t="shared" si="2"/>
        <v>0.488372093023256</v>
      </c>
    </row>
    <row r="17" s="80" customFormat="1" ht="18" customHeight="1" spans="1:18">
      <c r="A17" s="88">
        <v>16</v>
      </c>
      <c r="B17" s="88" t="s">
        <v>554</v>
      </c>
      <c r="C17" s="88" t="s">
        <v>555</v>
      </c>
      <c r="D17" s="88">
        <v>2025</v>
      </c>
      <c r="E17" s="88" t="s">
        <v>20</v>
      </c>
      <c r="F17" s="88" t="s">
        <v>525</v>
      </c>
      <c r="G17" s="88">
        <v>83.5</v>
      </c>
      <c r="H17" s="88">
        <v>78.3</v>
      </c>
      <c r="I17" s="88">
        <v>70.5</v>
      </c>
      <c r="J17" s="88">
        <v>63.5</v>
      </c>
      <c r="K17" s="88">
        <f t="shared" si="0"/>
        <v>77.56</v>
      </c>
      <c r="L17" s="88">
        <v>2.83</v>
      </c>
      <c r="M17" s="88">
        <v>0</v>
      </c>
      <c r="N17" s="88">
        <v>43</v>
      </c>
      <c r="O17" s="88">
        <v>29</v>
      </c>
      <c r="P17" s="89">
        <v>0.6744</v>
      </c>
      <c r="Q17" s="90">
        <f t="shared" si="1"/>
        <v>28</v>
      </c>
      <c r="R17" s="91">
        <f t="shared" si="2"/>
        <v>0.651162790697674</v>
      </c>
    </row>
    <row r="18" s="80" customFormat="1" ht="18" customHeight="1" spans="1:18">
      <c r="A18" s="88">
        <v>17</v>
      </c>
      <c r="B18" s="88" t="s">
        <v>556</v>
      </c>
      <c r="C18" s="88" t="s">
        <v>557</v>
      </c>
      <c r="D18" s="88">
        <v>2025</v>
      </c>
      <c r="E18" s="88" t="s">
        <v>20</v>
      </c>
      <c r="F18" s="88" t="s">
        <v>525</v>
      </c>
      <c r="G18" s="88">
        <v>98.5</v>
      </c>
      <c r="H18" s="88">
        <v>88.9</v>
      </c>
      <c r="I18" s="88">
        <v>72.5</v>
      </c>
      <c r="J18" s="88">
        <v>70.5</v>
      </c>
      <c r="K18" s="88">
        <f t="shared" si="0"/>
        <v>87.78</v>
      </c>
      <c r="L18" s="88">
        <v>3.89</v>
      </c>
      <c r="M18" s="88">
        <v>0</v>
      </c>
      <c r="N18" s="88">
        <v>43</v>
      </c>
      <c r="O18" s="88">
        <v>2</v>
      </c>
      <c r="P18" s="89">
        <v>0.0465</v>
      </c>
      <c r="Q18" s="90">
        <f t="shared" si="1"/>
        <v>2</v>
      </c>
      <c r="R18" s="91">
        <f t="shared" si="2"/>
        <v>0.0465116279069767</v>
      </c>
    </row>
    <row r="19" s="80" customFormat="1" ht="18" customHeight="1" spans="1:18">
      <c r="A19" s="88">
        <v>18</v>
      </c>
      <c r="B19" s="88" t="s">
        <v>558</v>
      </c>
      <c r="C19" s="88" t="s">
        <v>559</v>
      </c>
      <c r="D19" s="88">
        <v>2025</v>
      </c>
      <c r="E19" s="88" t="s">
        <v>20</v>
      </c>
      <c r="F19" s="88" t="s">
        <v>525</v>
      </c>
      <c r="G19" s="88">
        <v>82.5</v>
      </c>
      <c r="H19" s="92">
        <v>84</v>
      </c>
      <c r="I19" s="88">
        <v>70</v>
      </c>
      <c r="J19" s="88">
        <v>60</v>
      </c>
      <c r="K19" s="88">
        <f t="shared" si="0"/>
        <v>81.175</v>
      </c>
      <c r="L19" s="88">
        <v>3.4</v>
      </c>
      <c r="M19" s="88">
        <v>0</v>
      </c>
      <c r="N19" s="88">
        <v>43</v>
      </c>
      <c r="O19" s="88">
        <v>10</v>
      </c>
      <c r="P19" s="89">
        <v>0.2326</v>
      </c>
      <c r="Q19" s="90">
        <f t="shared" si="1"/>
        <v>13</v>
      </c>
      <c r="R19" s="91">
        <f t="shared" si="2"/>
        <v>0.302325581395349</v>
      </c>
    </row>
    <row r="20" s="80" customFormat="1" ht="18" customHeight="1" spans="1:18">
      <c r="A20" s="88">
        <v>19</v>
      </c>
      <c r="B20" s="88" t="s">
        <v>560</v>
      </c>
      <c r="C20" s="88" t="s">
        <v>561</v>
      </c>
      <c r="D20" s="88">
        <v>2025</v>
      </c>
      <c r="E20" s="88" t="s">
        <v>20</v>
      </c>
      <c r="F20" s="88" t="s">
        <v>525</v>
      </c>
      <c r="G20" s="88">
        <v>85.5</v>
      </c>
      <c r="H20" s="88">
        <v>82.9</v>
      </c>
      <c r="I20" s="88">
        <v>70.5</v>
      </c>
      <c r="J20" s="88">
        <v>65</v>
      </c>
      <c r="K20" s="88">
        <f t="shared" si="0"/>
        <v>81.155</v>
      </c>
      <c r="L20" s="88">
        <v>3.29</v>
      </c>
      <c r="M20" s="88">
        <v>0</v>
      </c>
      <c r="N20" s="88">
        <v>43</v>
      </c>
      <c r="O20" s="88">
        <v>13</v>
      </c>
      <c r="P20" s="89">
        <v>0.3023</v>
      </c>
      <c r="Q20" s="90">
        <f t="shared" si="1"/>
        <v>14</v>
      </c>
      <c r="R20" s="91">
        <f t="shared" si="2"/>
        <v>0.325581395348837</v>
      </c>
    </row>
    <row r="21" s="80" customFormat="1" ht="18" customHeight="1" spans="1:18">
      <c r="A21" s="88">
        <v>20</v>
      </c>
      <c r="B21" s="88" t="s">
        <v>562</v>
      </c>
      <c r="C21" s="88" t="s">
        <v>563</v>
      </c>
      <c r="D21" s="88">
        <v>2025</v>
      </c>
      <c r="E21" s="88" t="s">
        <v>20</v>
      </c>
      <c r="F21" s="88" t="s">
        <v>525</v>
      </c>
      <c r="G21" s="88">
        <v>91.5</v>
      </c>
      <c r="H21" s="88">
        <v>79.2</v>
      </c>
      <c r="I21" s="88">
        <v>70.5</v>
      </c>
      <c r="J21" s="88">
        <v>60</v>
      </c>
      <c r="K21" s="88">
        <f t="shared" si="0"/>
        <v>79.215</v>
      </c>
      <c r="L21" s="88">
        <v>2.92</v>
      </c>
      <c r="M21" s="88">
        <v>0</v>
      </c>
      <c r="N21" s="88">
        <v>43</v>
      </c>
      <c r="O21" s="88">
        <v>25</v>
      </c>
      <c r="P21" s="89">
        <v>0.5814</v>
      </c>
      <c r="Q21" s="90">
        <f t="shared" si="1"/>
        <v>19</v>
      </c>
      <c r="R21" s="91">
        <f t="shared" si="2"/>
        <v>0.441860465116279</v>
      </c>
    </row>
    <row r="22" s="80" customFormat="1" ht="18" customHeight="1" spans="1:18">
      <c r="A22" s="88">
        <v>21</v>
      </c>
      <c r="B22" s="88" t="s">
        <v>564</v>
      </c>
      <c r="C22" s="88" t="s">
        <v>565</v>
      </c>
      <c r="D22" s="88">
        <v>2025</v>
      </c>
      <c r="E22" s="88" t="s">
        <v>20</v>
      </c>
      <c r="F22" s="88" t="s">
        <v>525</v>
      </c>
      <c r="G22" s="88">
        <v>82.5</v>
      </c>
      <c r="H22" s="88">
        <v>80.4</v>
      </c>
      <c r="I22" s="88">
        <v>70</v>
      </c>
      <c r="J22" s="88">
        <v>60</v>
      </c>
      <c r="K22" s="88">
        <f t="shared" si="0"/>
        <v>78.655</v>
      </c>
      <c r="L22" s="88">
        <v>3.04</v>
      </c>
      <c r="M22" s="88">
        <v>1</v>
      </c>
      <c r="N22" s="88">
        <v>43</v>
      </c>
      <c r="O22" s="88">
        <v>19</v>
      </c>
      <c r="P22" s="89">
        <v>0.4419</v>
      </c>
      <c r="Q22" s="90">
        <f t="shared" si="1"/>
        <v>22</v>
      </c>
      <c r="R22" s="91">
        <f t="shared" si="2"/>
        <v>0.511627906976744</v>
      </c>
    </row>
    <row r="23" s="80" customFormat="1" ht="18" customHeight="1" spans="1:18">
      <c r="A23" s="88">
        <v>22</v>
      </c>
      <c r="B23" s="88" t="s">
        <v>566</v>
      </c>
      <c r="C23" s="88" t="s">
        <v>567</v>
      </c>
      <c r="D23" s="88">
        <v>2025</v>
      </c>
      <c r="E23" s="88" t="s">
        <v>20</v>
      </c>
      <c r="F23" s="88" t="s">
        <v>525</v>
      </c>
      <c r="G23" s="88">
        <v>91.5</v>
      </c>
      <c r="H23" s="88">
        <v>82.9</v>
      </c>
      <c r="I23" s="88">
        <v>73</v>
      </c>
      <c r="J23" s="88">
        <v>66.5</v>
      </c>
      <c r="K23" s="88">
        <f t="shared" si="0"/>
        <v>82.38</v>
      </c>
      <c r="L23" s="88">
        <v>3.29</v>
      </c>
      <c r="M23" s="88">
        <v>0</v>
      </c>
      <c r="N23" s="88">
        <v>43</v>
      </c>
      <c r="O23" s="88">
        <v>14</v>
      </c>
      <c r="P23" s="89">
        <v>0.3256</v>
      </c>
      <c r="Q23" s="90">
        <f t="shared" si="1"/>
        <v>7</v>
      </c>
      <c r="R23" s="91">
        <f t="shared" si="2"/>
        <v>0.162790697674419</v>
      </c>
    </row>
    <row r="24" s="80" customFormat="1" ht="18" customHeight="1" spans="1:18">
      <c r="A24" s="88">
        <v>23</v>
      </c>
      <c r="B24" s="88" t="s">
        <v>568</v>
      </c>
      <c r="C24" s="88" t="s">
        <v>569</v>
      </c>
      <c r="D24" s="88">
        <v>2025</v>
      </c>
      <c r="E24" s="88" t="s">
        <v>20</v>
      </c>
      <c r="F24" s="88" t="s">
        <v>525</v>
      </c>
      <c r="G24" s="88">
        <v>81.5</v>
      </c>
      <c r="H24" s="88">
        <v>82.1</v>
      </c>
      <c r="I24" s="88">
        <v>70</v>
      </c>
      <c r="J24" s="88">
        <v>60</v>
      </c>
      <c r="K24" s="88">
        <f t="shared" si="0"/>
        <v>79.695</v>
      </c>
      <c r="L24" s="88">
        <v>3.21</v>
      </c>
      <c r="M24" s="88">
        <v>0</v>
      </c>
      <c r="N24" s="88">
        <v>43</v>
      </c>
      <c r="O24" s="88">
        <v>15</v>
      </c>
      <c r="P24" s="89">
        <v>0.3488</v>
      </c>
      <c r="Q24" s="90">
        <f t="shared" si="1"/>
        <v>17</v>
      </c>
      <c r="R24" s="91">
        <f t="shared" si="2"/>
        <v>0.395348837209302</v>
      </c>
    </row>
    <row r="25" s="80" customFormat="1" ht="18" customHeight="1" spans="1:18">
      <c r="A25" s="88">
        <v>24</v>
      </c>
      <c r="B25" s="88" t="s">
        <v>570</v>
      </c>
      <c r="C25" s="88" t="s">
        <v>571</v>
      </c>
      <c r="D25" s="88">
        <v>2025</v>
      </c>
      <c r="E25" s="88" t="s">
        <v>20</v>
      </c>
      <c r="F25" s="88" t="s">
        <v>525</v>
      </c>
      <c r="G25" s="88">
        <v>94.5</v>
      </c>
      <c r="H25" s="88">
        <v>84.6</v>
      </c>
      <c r="I25" s="88">
        <v>71</v>
      </c>
      <c r="J25" s="88">
        <v>74.5</v>
      </c>
      <c r="K25" s="88">
        <f t="shared" si="0"/>
        <v>84.22</v>
      </c>
      <c r="L25" s="88">
        <v>3.46</v>
      </c>
      <c r="M25" s="88">
        <v>0</v>
      </c>
      <c r="N25" s="88">
        <v>43</v>
      </c>
      <c r="O25" s="88">
        <v>7</v>
      </c>
      <c r="P25" s="89">
        <v>0.1628</v>
      </c>
      <c r="Q25" s="90">
        <f t="shared" si="1"/>
        <v>4</v>
      </c>
      <c r="R25" s="91">
        <f t="shared" si="2"/>
        <v>0.0930232558139535</v>
      </c>
    </row>
    <row r="26" s="80" customFormat="1" ht="18" customHeight="1" spans="1:18">
      <c r="A26" s="88">
        <v>25</v>
      </c>
      <c r="B26" s="88" t="s">
        <v>572</v>
      </c>
      <c r="C26" s="88" t="s">
        <v>573</v>
      </c>
      <c r="D26" s="88">
        <v>2025</v>
      </c>
      <c r="E26" s="88" t="s">
        <v>20</v>
      </c>
      <c r="F26" s="88" t="s">
        <v>525</v>
      </c>
      <c r="G26" s="88">
        <v>84.5</v>
      </c>
      <c r="H26" s="88">
        <v>75.8</v>
      </c>
      <c r="I26" s="88">
        <v>70</v>
      </c>
      <c r="J26" s="88">
        <v>76</v>
      </c>
      <c r="K26" s="88">
        <f t="shared" si="0"/>
        <v>76.535</v>
      </c>
      <c r="L26" s="88">
        <v>2.58</v>
      </c>
      <c r="M26" s="88">
        <v>1</v>
      </c>
      <c r="N26" s="88">
        <v>43</v>
      </c>
      <c r="O26" s="88">
        <v>35</v>
      </c>
      <c r="P26" s="89">
        <v>0.814</v>
      </c>
      <c r="Q26" s="90">
        <f t="shared" si="1"/>
        <v>31</v>
      </c>
      <c r="R26" s="91">
        <f t="shared" si="2"/>
        <v>0.720930232558139</v>
      </c>
    </row>
    <row r="27" s="80" customFormat="1" ht="18" customHeight="1" spans="1:18">
      <c r="A27" s="88">
        <v>26</v>
      </c>
      <c r="B27" s="88" t="s">
        <v>574</v>
      </c>
      <c r="C27" s="88" t="s">
        <v>575</v>
      </c>
      <c r="D27" s="88">
        <v>2025</v>
      </c>
      <c r="E27" s="88" t="s">
        <v>20</v>
      </c>
      <c r="F27" s="88" t="s">
        <v>525</v>
      </c>
      <c r="G27" s="88">
        <v>80.5</v>
      </c>
      <c r="H27" s="88">
        <v>79.9</v>
      </c>
      <c r="I27" s="88">
        <v>70</v>
      </c>
      <c r="J27" s="88">
        <v>62.5</v>
      </c>
      <c r="K27" s="88">
        <f t="shared" si="0"/>
        <v>78.13</v>
      </c>
      <c r="L27" s="88">
        <v>2.99</v>
      </c>
      <c r="M27" s="88">
        <v>0</v>
      </c>
      <c r="N27" s="88">
        <v>43</v>
      </c>
      <c r="O27" s="88">
        <v>22</v>
      </c>
      <c r="P27" s="89">
        <v>0.5116</v>
      </c>
      <c r="Q27" s="90">
        <f t="shared" si="1"/>
        <v>25</v>
      </c>
      <c r="R27" s="91">
        <f t="shared" si="2"/>
        <v>0.581395348837209</v>
      </c>
    </row>
    <row r="28" s="80" customFormat="1" ht="18" customHeight="1" spans="1:18">
      <c r="A28" s="88">
        <v>27</v>
      </c>
      <c r="B28" s="88" t="s">
        <v>576</v>
      </c>
      <c r="C28" s="88" t="s">
        <v>577</v>
      </c>
      <c r="D28" s="88">
        <v>2025</v>
      </c>
      <c r="E28" s="88" t="s">
        <v>20</v>
      </c>
      <c r="F28" s="88" t="s">
        <v>525</v>
      </c>
      <c r="G28" s="88">
        <v>92.5</v>
      </c>
      <c r="H28" s="92">
        <v>79</v>
      </c>
      <c r="I28" s="88">
        <v>83.5</v>
      </c>
      <c r="J28" s="88">
        <v>63</v>
      </c>
      <c r="K28" s="88">
        <f t="shared" si="0"/>
        <v>80.675</v>
      </c>
      <c r="L28" s="88">
        <v>2.9</v>
      </c>
      <c r="M28" s="88">
        <v>1</v>
      </c>
      <c r="N28" s="88">
        <v>43</v>
      </c>
      <c r="O28" s="88">
        <v>26</v>
      </c>
      <c r="P28" s="89">
        <v>0.6047</v>
      </c>
      <c r="Q28" s="90">
        <f t="shared" si="1"/>
        <v>16</v>
      </c>
      <c r="R28" s="91">
        <f t="shared" si="2"/>
        <v>0.372093023255814</v>
      </c>
    </row>
    <row r="29" s="80" customFormat="1" ht="18" customHeight="1" spans="1:18">
      <c r="A29" s="88">
        <v>28</v>
      </c>
      <c r="B29" s="88" t="s">
        <v>578</v>
      </c>
      <c r="C29" s="88" t="s">
        <v>579</v>
      </c>
      <c r="D29" s="88">
        <v>2025</v>
      </c>
      <c r="E29" s="88" t="s">
        <v>20</v>
      </c>
      <c r="F29" s="88" t="s">
        <v>525</v>
      </c>
      <c r="G29" s="88">
        <v>87.5</v>
      </c>
      <c r="H29" s="92">
        <v>77</v>
      </c>
      <c r="I29" s="88">
        <v>70</v>
      </c>
      <c r="J29" s="88">
        <v>69.5</v>
      </c>
      <c r="K29" s="88">
        <f t="shared" si="0"/>
        <v>77.5</v>
      </c>
      <c r="L29" s="88">
        <v>2.7</v>
      </c>
      <c r="M29" s="88">
        <v>0</v>
      </c>
      <c r="N29" s="88">
        <v>43</v>
      </c>
      <c r="O29" s="88">
        <v>31</v>
      </c>
      <c r="P29" s="89">
        <v>0.7209</v>
      </c>
      <c r="Q29" s="90">
        <f t="shared" si="1"/>
        <v>29</v>
      </c>
      <c r="R29" s="91">
        <f t="shared" si="2"/>
        <v>0.674418604651163</v>
      </c>
    </row>
    <row r="30" s="80" customFormat="1" ht="18" customHeight="1" spans="1:18">
      <c r="A30" s="88">
        <v>29</v>
      </c>
      <c r="B30" s="88" t="s">
        <v>580</v>
      </c>
      <c r="C30" s="88" t="s">
        <v>581</v>
      </c>
      <c r="D30" s="88">
        <v>2025</v>
      </c>
      <c r="E30" s="88" t="s">
        <v>20</v>
      </c>
      <c r="F30" s="88" t="s">
        <v>525</v>
      </c>
      <c r="G30" s="88">
        <v>83.5</v>
      </c>
      <c r="H30" s="88">
        <v>73.4</v>
      </c>
      <c r="I30" s="88">
        <v>70</v>
      </c>
      <c r="J30" s="88">
        <v>60</v>
      </c>
      <c r="K30" s="88">
        <f t="shared" si="0"/>
        <v>73.905</v>
      </c>
      <c r="L30" s="88">
        <v>2.34</v>
      </c>
      <c r="M30" s="88">
        <v>0</v>
      </c>
      <c r="N30" s="88">
        <v>43</v>
      </c>
      <c r="O30" s="88">
        <v>40</v>
      </c>
      <c r="P30" s="89">
        <v>0.9302</v>
      </c>
      <c r="Q30" s="90">
        <f t="shared" si="1"/>
        <v>39</v>
      </c>
      <c r="R30" s="91">
        <f t="shared" si="2"/>
        <v>0.906976744186046</v>
      </c>
    </row>
    <row r="31" s="80" customFormat="1" ht="18" customHeight="1" spans="1:18">
      <c r="A31" s="88">
        <v>30</v>
      </c>
      <c r="B31" s="88" t="s">
        <v>582</v>
      </c>
      <c r="C31" s="88" t="s">
        <v>583</v>
      </c>
      <c r="D31" s="88">
        <v>2025</v>
      </c>
      <c r="E31" s="88" t="s">
        <v>20</v>
      </c>
      <c r="F31" s="88" t="s">
        <v>525</v>
      </c>
      <c r="G31" s="88">
        <v>80.5</v>
      </c>
      <c r="H31" s="88">
        <v>78.8</v>
      </c>
      <c r="I31" s="88">
        <v>70</v>
      </c>
      <c r="J31" s="88">
        <v>60</v>
      </c>
      <c r="K31" s="88">
        <f t="shared" si="0"/>
        <v>77.235</v>
      </c>
      <c r="L31" s="88">
        <v>2.88</v>
      </c>
      <c r="M31" s="88">
        <v>0</v>
      </c>
      <c r="N31" s="88">
        <v>43</v>
      </c>
      <c r="O31" s="88">
        <v>28</v>
      </c>
      <c r="P31" s="89">
        <v>0.6512</v>
      </c>
      <c r="Q31" s="90">
        <f t="shared" si="1"/>
        <v>30</v>
      </c>
      <c r="R31" s="91">
        <f t="shared" si="2"/>
        <v>0.697674418604651</v>
      </c>
    </row>
    <row r="32" s="80" customFormat="1" ht="18" customHeight="1" spans="1:18">
      <c r="A32" s="88">
        <v>31</v>
      </c>
      <c r="B32" s="88" t="s">
        <v>584</v>
      </c>
      <c r="C32" s="88" t="s">
        <v>585</v>
      </c>
      <c r="D32" s="88">
        <v>2025</v>
      </c>
      <c r="E32" s="88" t="s">
        <v>20</v>
      </c>
      <c r="F32" s="88" t="s">
        <v>525</v>
      </c>
      <c r="G32" s="88">
        <v>82.5</v>
      </c>
      <c r="H32" s="88">
        <v>77.1</v>
      </c>
      <c r="I32" s="88">
        <v>70</v>
      </c>
      <c r="J32" s="88">
        <v>60</v>
      </c>
      <c r="K32" s="88">
        <f t="shared" si="0"/>
        <v>76.345</v>
      </c>
      <c r="L32" s="88">
        <v>2.71</v>
      </c>
      <c r="M32" s="88">
        <v>0</v>
      </c>
      <c r="N32" s="88">
        <v>43</v>
      </c>
      <c r="O32" s="88">
        <v>30</v>
      </c>
      <c r="P32" s="89">
        <v>0.6977</v>
      </c>
      <c r="Q32" s="90">
        <f t="shared" si="1"/>
        <v>32</v>
      </c>
      <c r="R32" s="91">
        <f t="shared" si="2"/>
        <v>0.744186046511628</v>
      </c>
    </row>
    <row r="33" s="80" customFormat="1" ht="18" customHeight="1" spans="1:18">
      <c r="A33" s="88">
        <v>32</v>
      </c>
      <c r="B33" s="88" t="s">
        <v>586</v>
      </c>
      <c r="C33" s="88" t="s">
        <v>587</v>
      </c>
      <c r="D33" s="88">
        <v>2025</v>
      </c>
      <c r="E33" s="88" t="s">
        <v>20</v>
      </c>
      <c r="F33" s="88" t="s">
        <v>525</v>
      </c>
      <c r="G33" s="88">
        <v>82.5</v>
      </c>
      <c r="H33" s="92">
        <v>71</v>
      </c>
      <c r="I33" s="88">
        <v>70</v>
      </c>
      <c r="J33" s="88">
        <v>60</v>
      </c>
      <c r="K33" s="88">
        <f t="shared" si="0"/>
        <v>72.075</v>
      </c>
      <c r="L33" s="88">
        <v>2.1</v>
      </c>
      <c r="M33" s="88">
        <v>2</v>
      </c>
      <c r="N33" s="88">
        <v>43</v>
      </c>
      <c r="O33" s="88">
        <v>42</v>
      </c>
      <c r="P33" s="89">
        <v>0.9767</v>
      </c>
      <c r="Q33" s="90">
        <f t="shared" si="1"/>
        <v>42</v>
      </c>
      <c r="R33" s="91">
        <f t="shared" si="2"/>
        <v>0.976744186046512</v>
      </c>
    </row>
    <row r="34" s="80" customFormat="1" ht="18" customHeight="1" spans="1:18">
      <c r="A34" s="88">
        <v>33</v>
      </c>
      <c r="B34" s="88" t="s">
        <v>588</v>
      </c>
      <c r="C34" s="88" t="s">
        <v>589</v>
      </c>
      <c r="D34" s="88">
        <v>2025</v>
      </c>
      <c r="E34" s="88" t="s">
        <v>20</v>
      </c>
      <c r="F34" s="88" t="s">
        <v>525</v>
      </c>
      <c r="G34" s="88">
        <v>80.5</v>
      </c>
      <c r="H34" s="88">
        <v>81.7</v>
      </c>
      <c r="I34" s="88">
        <v>70</v>
      </c>
      <c r="J34" s="88">
        <v>60</v>
      </c>
      <c r="K34" s="88">
        <f t="shared" si="0"/>
        <v>79.265</v>
      </c>
      <c r="L34" s="88">
        <v>3.17</v>
      </c>
      <c r="M34" s="88">
        <v>0</v>
      </c>
      <c r="N34" s="88">
        <v>43</v>
      </c>
      <c r="O34" s="88">
        <v>17</v>
      </c>
      <c r="P34" s="89">
        <v>0.3953</v>
      </c>
      <c r="Q34" s="90">
        <f t="shared" si="1"/>
        <v>18</v>
      </c>
      <c r="R34" s="91">
        <f t="shared" si="2"/>
        <v>0.418604651162791</v>
      </c>
    </row>
    <row r="35" s="80" customFormat="1" ht="18" customHeight="1" spans="1:18">
      <c r="A35" s="88">
        <v>34</v>
      </c>
      <c r="B35" s="88" t="s">
        <v>590</v>
      </c>
      <c r="C35" s="88" t="s">
        <v>591</v>
      </c>
      <c r="D35" s="88">
        <v>2025</v>
      </c>
      <c r="E35" s="88" t="s">
        <v>20</v>
      </c>
      <c r="F35" s="88" t="s">
        <v>525</v>
      </c>
      <c r="G35" s="88">
        <v>92.5</v>
      </c>
      <c r="H35" s="88">
        <v>81.9</v>
      </c>
      <c r="I35" s="88">
        <v>70.5</v>
      </c>
      <c r="J35" s="88">
        <v>60.5</v>
      </c>
      <c r="K35" s="88">
        <f t="shared" si="0"/>
        <v>81.28</v>
      </c>
      <c r="L35" s="88">
        <v>3.19</v>
      </c>
      <c r="M35" s="88">
        <v>0</v>
      </c>
      <c r="N35" s="88">
        <v>43</v>
      </c>
      <c r="O35" s="88">
        <v>16</v>
      </c>
      <c r="P35" s="89">
        <v>0.3721</v>
      </c>
      <c r="Q35" s="90">
        <f t="shared" si="1"/>
        <v>12</v>
      </c>
      <c r="R35" s="91">
        <f t="shared" si="2"/>
        <v>0.27906976744186</v>
      </c>
    </row>
    <row r="36" s="80" customFormat="1" ht="18" customHeight="1" spans="1:18">
      <c r="A36" s="88">
        <v>35</v>
      </c>
      <c r="B36" s="88" t="s">
        <v>592</v>
      </c>
      <c r="C36" s="88" t="s">
        <v>593</v>
      </c>
      <c r="D36" s="88">
        <v>2025</v>
      </c>
      <c r="E36" s="88" t="s">
        <v>20</v>
      </c>
      <c r="F36" s="88" t="s">
        <v>525</v>
      </c>
      <c r="G36" s="88">
        <v>81.5</v>
      </c>
      <c r="H36" s="92">
        <v>77</v>
      </c>
      <c r="I36" s="88">
        <v>70</v>
      </c>
      <c r="J36" s="88">
        <v>61.5</v>
      </c>
      <c r="K36" s="88">
        <f t="shared" si="0"/>
        <v>76.2</v>
      </c>
      <c r="L36" s="88">
        <v>2.7</v>
      </c>
      <c r="M36" s="88">
        <v>0</v>
      </c>
      <c r="N36" s="88">
        <v>43</v>
      </c>
      <c r="O36" s="88">
        <v>32</v>
      </c>
      <c r="P36" s="89">
        <v>0.7442</v>
      </c>
      <c r="Q36" s="90">
        <f t="shared" si="1"/>
        <v>33</v>
      </c>
      <c r="R36" s="91">
        <f t="shared" si="2"/>
        <v>0.767441860465116</v>
      </c>
    </row>
    <row r="37" s="80" customFormat="1" ht="18" customHeight="1" spans="1:18">
      <c r="A37" s="88">
        <v>36</v>
      </c>
      <c r="B37" s="88" t="s">
        <v>594</v>
      </c>
      <c r="C37" s="88" t="s">
        <v>595</v>
      </c>
      <c r="D37" s="88">
        <v>2025</v>
      </c>
      <c r="E37" s="88" t="s">
        <v>20</v>
      </c>
      <c r="F37" s="88" t="s">
        <v>525</v>
      </c>
      <c r="G37" s="88">
        <v>80.5</v>
      </c>
      <c r="H37" s="92">
        <v>77</v>
      </c>
      <c r="I37" s="88">
        <v>70</v>
      </c>
      <c r="J37" s="88">
        <v>60</v>
      </c>
      <c r="K37" s="88">
        <f t="shared" si="0"/>
        <v>75.975</v>
      </c>
      <c r="L37" s="88">
        <v>2.7</v>
      </c>
      <c r="M37" s="88">
        <v>0</v>
      </c>
      <c r="N37" s="88">
        <v>43</v>
      </c>
      <c r="O37" s="88">
        <v>33</v>
      </c>
      <c r="P37" s="89">
        <v>0.7674</v>
      </c>
      <c r="Q37" s="90">
        <f t="shared" si="1"/>
        <v>34</v>
      </c>
      <c r="R37" s="91">
        <f t="shared" si="2"/>
        <v>0.790697674418605</v>
      </c>
    </row>
    <row r="38" s="80" customFormat="1" ht="18" customHeight="1" spans="1:18">
      <c r="A38" s="88">
        <v>37</v>
      </c>
      <c r="B38" s="88" t="s">
        <v>596</v>
      </c>
      <c r="C38" s="88" t="s">
        <v>597</v>
      </c>
      <c r="D38" s="88">
        <v>2025</v>
      </c>
      <c r="E38" s="88" t="s">
        <v>20</v>
      </c>
      <c r="F38" s="88" t="s">
        <v>525</v>
      </c>
      <c r="G38" s="88">
        <v>83.5</v>
      </c>
      <c r="H38" s="88">
        <v>84.2</v>
      </c>
      <c r="I38" s="88">
        <v>71.5</v>
      </c>
      <c r="J38" s="88">
        <v>60</v>
      </c>
      <c r="K38" s="88">
        <f t="shared" si="0"/>
        <v>81.615</v>
      </c>
      <c r="L38" s="88">
        <v>3.42</v>
      </c>
      <c r="M38" s="88">
        <v>0</v>
      </c>
      <c r="N38" s="88">
        <v>43</v>
      </c>
      <c r="O38" s="88">
        <v>8</v>
      </c>
      <c r="P38" s="89">
        <v>0.186</v>
      </c>
      <c r="Q38" s="90">
        <f t="shared" si="1"/>
        <v>10</v>
      </c>
      <c r="R38" s="91">
        <f t="shared" si="2"/>
        <v>0.232558139534884</v>
      </c>
    </row>
    <row r="39" s="80" customFormat="1" ht="18" customHeight="1" spans="1:18">
      <c r="A39" s="88">
        <v>38</v>
      </c>
      <c r="B39" s="88" t="s">
        <v>598</v>
      </c>
      <c r="C39" s="88" t="s">
        <v>599</v>
      </c>
      <c r="D39" s="88">
        <v>2025</v>
      </c>
      <c r="E39" s="88" t="s">
        <v>20</v>
      </c>
      <c r="F39" s="88" t="s">
        <v>525</v>
      </c>
      <c r="G39" s="88">
        <v>85</v>
      </c>
      <c r="H39" s="88">
        <v>84.1</v>
      </c>
      <c r="I39" s="88">
        <v>70</v>
      </c>
      <c r="J39" s="88">
        <v>63.5</v>
      </c>
      <c r="K39" s="88">
        <f t="shared" si="0"/>
        <v>81.795</v>
      </c>
      <c r="L39" s="88">
        <v>3.41</v>
      </c>
      <c r="M39" s="88">
        <v>0</v>
      </c>
      <c r="N39" s="88">
        <v>43</v>
      </c>
      <c r="O39" s="88">
        <v>9</v>
      </c>
      <c r="P39" s="89">
        <v>0.2093</v>
      </c>
      <c r="Q39" s="90">
        <f t="shared" si="1"/>
        <v>9</v>
      </c>
      <c r="R39" s="91">
        <f t="shared" si="2"/>
        <v>0.209302325581395</v>
      </c>
    </row>
    <row r="40" s="80" customFormat="1" ht="18" customHeight="1" spans="1:18">
      <c r="A40" s="88">
        <v>39</v>
      </c>
      <c r="B40" s="88" t="s">
        <v>600</v>
      </c>
      <c r="C40" s="88" t="s">
        <v>601</v>
      </c>
      <c r="D40" s="88">
        <v>2025</v>
      </c>
      <c r="E40" s="88" t="s">
        <v>20</v>
      </c>
      <c r="F40" s="88" t="s">
        <v>525</v>
      </c>
      <c r="G40" s="88">
        <v>81.5</v>
      </c>
      <c r="H40" s="92">
        <v>79</v>
      </c>
      <c r="I40" s="88">
        <v>71.5</v>
      </c>
      <c r="J40" s="88">
        <v>60</v>
      </c>
      <c r="K40" s="88">
        <f t="shared" si="0"/>
        <v>77.675</v>
      </c>
      <c r="L40" s="88">
        <v>2.9</v>
      </c>
      <c r="M40" s="88">
        <v>0</v>
      </c>
      <c r="N40" s="88">
        <v>43</v>
      </c>
      <c r="O40" s="88">
        <v>27</v>
      </c>
      <c r="P40" s="89">
        <v>0.6279</v>
      </c>
      <c r="Q40" s="90">
        <f t="shared" si="1"/>
        <v>27</v>
      </c>
      <c r="R40" s="91">
        <f t="shared" si="2"/>
        <v>0.627906976744186</v>
      </c>
    </row>
    <row r="41" s="80" customFormat="1" ht="18" customHeight="1" spans="1:18">
      <c r="A41" s="88">
        <v>40</v>
      </c>
      <c r="B41" s="88" t="s">
        <v>602</v>
      </c>
      <c r="C41" s="88" t="s">
        <v>603</v>
      </c>
      <c r="D41" s="88">
        <v>2025</v>
      </c>
      <c r="E41" s="88" t="s">
        <v>20</v>
      </c>
      <c r="F41" s="88" t="s">
        <v>525</v>
      </c>
      <c r="G41" s="88">
        <v>83.5</v>
      </c>
      <c r="H41" s="88">
        <v>79.4</v>
      </c>
      <c r="I41" s="88">
        <v>70</v>
      </c>
      <c r="J41" s="88">
        <v>62</v>
      </c>
      <c r="K41" s="88">
        <f t="shared" si="0"/>
        <v>78.205</v>
      </c>
      <c r="L41" s="88">
        <v>2.94</v>
      </c>
      <c r="M41" s="88">
        <v>0</v>
      </c>
      <c r="N41" s="88">
        <v>43</v>
      </c>
      <c r="O41" s="88">
        <v>24</v>
      </c>
      <c r="P41" s="89">
        <v>0.5581</v>
      </c>
      <c r="Q41" s="90">
        <f t="shared" si="1"/>
        <v>23</v>
      </c>
      <c r="R41" s="91">
        <f t="shared" si="2"/>
        <v>0.534883720930233</v>
      </c>
    </row>
    <row r="42" s="80" customFormat="1" ht="18" customHeight="1" spans="1:18">
      <c r="A42" s="88">
        <v>41</v>
      </c>
      <c r="B42" s="88" t="s">
        <v>604</v>
      </c>
      <c r="C42" s="88" t="s">
        <v>605</v>
      </c>
      <c r="D42" s="88">
        <v>2025</v>
      </c>
      <c r="E42" s="88" t="s">
        <v>20</v>
      </c>
      <c r="F42" s="88" t="s">
        <v>525</v>
      </c>
      <c r="G42" s="88">
        <v>81.5</v>
      </c>
      <c r="H42" s="88">
        <v>73.6</v>
      </c>
      <c r="I42" s="88">
        <v>70</v>
      </c>
      <c r="J42" s="88">
        <v>60</v>
      </c>
      <c r="K42" s="88">
        <f t="shared" si="0"/>
        <v>73.745</v>
      </c>
      <c r="L42" s="88">
        <v>2.36</v>
      </c>
      <c r="M42" s="88">
        <v>2</v>
      </c>
      <c r="N42" s="88">
        <v>43</v>
      </c>
      <c r="O42" s="88">
        <v>39</v>
      </c>
      <c r="P42" s="89">
        <v>0.907</v>
      </c>
      <c r="Q42" s="90">
        <f t="shared" si="1"/>
        <v>40</v>
      </c>
      <c r="R42" s="91">
        <f t="shared" si="2"/>
        <v>0.930232558139535</v>
      </c>
    </row>
    <row r="43" s="80" customFormat="1" ht="18" customHeight="1" spans="1:18">
      <c r="A43" s="88">
        <v>42</v>
      </c>
      <c r="B43" s="88" t="s">
        <v>606</v>
      </c>
      <c r="C43" s="88" t="s">
        <v>607</v>
      </c>
      <c r="D43" s="88">
        <v>2025</v>
      </c>
      <c r="E43" s="88" t="s">
        <v>20</v>
      </c>
      <c r="F43" s="88" t="s">
        <v>525</v>
      </c>
      <c r="G43" s="88">
        <v>80.5</v>
      </c>
      <c r="H43" s="88">
        <v>74.2</v>
      </c>
      <c r="I43" s="88">
        <v>70</v>
      </c>
      <c r="J43" s="88">
        <v>60</v>
      </c>
      <c r="K43" s="88">
        <f t="shared" si="0"/>
        <v>74.015</v>
      </c>
      <c r="L43" s="88">
        <v>2.42</v>
      </c>
      <c r="M43" s="88">
        <v>1</v>
      </c>
      <c r="N43" s="88">
        <v>43</v>
      </c>
      <c r="O43" s="88">
        <v>38</v>
      </c>
      <c r="P43" s="89">
        <v>0.8837</v>
      </c>
      <c r="Q43" s="90">
        <f t="shared" si="1"/>
        <v>38</v>
      </c>
      <c r="R43" s="91">
        <f t="shared" si="2"/>
        <v>0.883720930232558</v>
      </c>
    </row>
    <row r="44" s="80" customFormat="1" ht="18" customHeight="1" spans="1:18">
      <c r="A44" s="88">
        <v>43</v>
      </c>
      <c r="B44" s="88" t="s">
        <v>608</v>
      </c>
      <c r="C44" s="88" t="s">
        <v>609</v>
      </c>
      <c r="D44" s="88">
        <v>2025</v>
      </c>
      <c r="E44" s="88" t="s">
        <v>20</v>
      </c>
      <c r="F44" s="88" t="s">
        <v>525</v>
      </c>
      <c r="G44" s="88">
        <v>80</v>
      </c>
      <c r="H44" s="88">
        <v>67.7</v>
      </c>
      <c r="I44" s="88">
        <v>70</v>
      </c>
      <c r="J44" s="88">
        <v>60</v>
      </c>
      <c r="K44" s="88">
        <f t="shared" si="0"/>
        <v>69.39</v>
      </c>
      <c r="L44" s="88">
        <v>1.77</v>
      </c>
      <c r="M44" s="88">
        <v>2</v>
      </c>
      <c r="N44" s="88">
        <v>43</v>
      </c>
      <c r="O44" s="88">
        <v>43</v>
      </c>
      <c r="P44" s="89">
        <v>1</v>
      </c>
      <c r="Q44" s="90">
        <f t="shared" si="1"/>
        <v>43</v>
      </c>
      <c r="R44" s="91">
        <f t="shared" si="2"/>
        <v>1</v>
      </c>
    </row>
    <row r="45" s="80" customFormat="1" ht="18" customHeight="1" spans="1:18">
      <c r="A45" s="88"/>
      <c r="B45" s="93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9"/>
      <c r="Q45" s="88"/>
      <c r="R45" s="89"/>
    </row>
    <row r="46" s="80" customFormat="1" ht="18" customHeight="1" spans="1:18">
      <c r="A46" s="88"/>
      <c r="B46" s="93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9"/>
      <c r="Q46" s="88"/>
      <c r="R46" s="89"/>
    </row>
    <row r="47" s="80" customFormat="1" ht="18" customHeight="1" spans="1:18">
      <c r="A47" s="88"/>
      <c r="B47" s="93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9"/>
      <c r="Q47" s="88"/>
      <c r="R47" s="89"/>
    </row>
    <row r="48" s="80" customFormat="1" ht="18" customHeight="1" spans="1:18">
      <c r="A48" s="88"/>
      <c r="B48" s="93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9"/>
      <c r="Q48" s="88"/>
      <c r="R48" s="89"/>
    </row>
    <row r="49" s="80" customFormat="1" ht="18" customHeight="1" spans="1:18">
      <c r="A49" s="88"/>
      <c r="B49" s="93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9"/>
      <c r="Q49" s="88"/>
      <c r="R49" s="89"/>
    </row>
    <row r="50" s="80" customFormat="1" ht="18" customHeight="1" spans="1:18">
      <c r="A50" s="88"/>
      <c r="B50" s="93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9"/>
      <c r="Q50" s="88"/>
      <c r="R50" s="89"/>
    </row>
    <row r="51" s="80" customFormat="1" ht="18" customHeight="1" spans="1:18">
      <c r="A51" s="88"/>
      <c r="B51" s="93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9"/>
      <c r="Q51" s="88"/>
      <c r="R51" s="89"/>
    </row>
    <row r="52" s="80" customFormat="1" ht="18" customHeight="1" spans="1:18">
      <c r="A52" s="88"/>
      <c r="B52" s="93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9"/>
      <c r="Q52" s="88"/>
      <c r="R52" s="89"/>
    </row>
    <row r="53" s="80" customFormat="1" ht="18" customHeight="1" spans="1:18">
      <c r="A53" s="88"/>
      <c r="B53" s="93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9"/>
      <c r="Q53" s="88"/>
      <c r="R53" s="89"/>
    </row>
    <row r="54" s="80" customFormat="1" ht="18" customHeight="1" spans="1:18">
      <c r="A54" s="88"/>
      <c r="B54" s="93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9"/>
      <c r="Q54" s="88"/>
      <c r="R54" s="89"/>
    </row>
    <row r="55" s="80" customFormat="1" ht="18" customHeight="1" spans="1:18">
      <c r="A55" s="88"/>
      <c r="B55" s="93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9"/>
      <c r="Q55" s="88"/>
      <c r="R55" s="89"/>
    </row>
    <row r="56" s="80" customFormat="1" spans="1:18">
      <c r="B56" s="94"/>
    </row>
    <row r="57" s="80" customFormat="1" spans="1:18">
      <c r="B57" s="94"/>
    </row>
    <row r="58" s="80" customFormat="1" spans="1:18">
      <c r="B58" s="94"/>
    </row>
    <row r="59" s="80" customFormat="1" spans="1:18">
      <c r="B59" s="94"/>
    </row>
    <row r="60" s="80" customFormat="1" spans="1:18">
      <c r="B60" s="94"/>
    </row>
    <row r="61" s="80" customFormat="1" spans="1:18">
      <c r="B61" s="94"/>
    </row>
    <row r="62" s="80" customFormat="1" spans="1:18">
      <c r="B62" s="94"/>
    </row>
    <row r="63" s="80" customFormat="1" spans="1:18">
      <c r="B63" s="94"/>
    </row>
    <row r="64" s="80" customFormat="1" spans="1:18">
      <c r="B64" s="94"/>
    </row>
    <row r="65" s="80" customFormat="1" spans="2:2">
      <c r="B65" s="94"/>
    </row>
    <row r="66" s="80" customFormat="1" spans="2:2">
      <c r="B66" s="94"/>
    </row>
    <row r="67" s="80" customFormat="1" spans="2:2">
      <c r="B67" s="94"/>
    </row>
    <row r="68" s="80" customFormat="1" spans="2:2">
      <c r="B68" s="94"/>
    </row>
    <row r="69" s="80" customFormat="1" spans="2:2">
      <c r="B69" s="94"/>
    </row>
    <row r="70" s="80" customFormat="1" spans="2:2">
      <c r="B70" s="94"/>
    </row>
    <row r="71" s="80" customFormat="1" spans="2:2">
      <c r="B71" s="94"/>
    </row>
    <row r="72" s="80" customFormat="1" spans="2:2">
      <c r="B72" s="94"/>
    </row>
    <row r="73" s="80" customFormat="1" spans="2:2">
      <c r="B73" s="94"/>
    </row>
    <row r="74" s="80" customFormat="1" spans="2:2">
      <c r="B74" s="94"/>
    </row>
    <row r="75" s="80" customFormat="1" spans="2:2">
      <c r="B75" s="94"/>
    </row>
    <row r="76" s="80" customFormat="1" spans="2:2">
      <c r="B76" s="94"/>
    </row>
    <row r="77" s="80" customFormat="1" spans="2:2">
      <c r="B77" s="94"/>
    </row>
    <row r="78" s="80" customFormat="1" spans="2:2">
      <c r="B78" s="94"/>
    </row>
    <row r="79" s="80" customFormat="1" spans="2:2">
      <c r="B79" s="94"/>
    </row>
    <row r="80" s="80" customFormat="1" spans="2:2">
      <c r="B80" s="94"/>
    </row>
    <row r="81" s="80" customFormat="1" spans="2:2">
      <c r="B81" s="94"/>
    </row>
    <row r="82" s="80" customFormat="1" spans="2:2">
      <c r="B82" s="94"/>
    </row>
    <row r="83" s="80" customFormat="1" spans="2:2">
      <c r="B83" s="94"/>
    </row>
    <row r="84" s="80" customFormat="1" spans="2:2">
      <c r="B84" s="94"/>
    </row>
    <row r="85" s="80" customFormat="1" spans="2:2">
      <c r="B85" s="94"/>
    </row>
    <row r="86" s="80" customFormat="1" spans="2:2">
      <c r="B86" s="94"/>
    </row>
    <row r="87" s="80" customFormat="1" spans="2:2">
      <c r="B87" s="94"/>
    </row>
    <row r="88" s="80" customFormat="1" spans="2:2">
      <c r="B88" s="94"/>
    </row>
    <row r="89" s="80" customFormat="1" spans="2:2">
      <c r="B89" s="94"/>
    </row>
    <row r="90" s="80" customFormat="1" spans="2:2">
      <c r="B90" s="94"/>
    </row>
    <row r="91" s="80" customFormat="1" spans="2:2">
      <c r="B91" s="94"/>
    </row>
    <row r="92" s="80" customFormat="1" spans="2:2">
      <c r="B92" s="94"/>
    </row>
    <row r="93" s="80" customFormat="1" spans="2:2">
      <c r="B93" s="94"/>
    </row>
    <row r="94" s="80" customFormat="1" spans="2:2">
      <c r="B94" s="94"/>
    </row>
    <row r="95" s="80" customFormat="1" spans="2:2">
      <c r="B95" s="94"/>
    </row>
    <row r="96" s="80" customFormat="1" spans="2:2">
      <c r="B96" s="94"/>
    </row>
    <row r="97" s="80" customFormat="1" spans="2:2">
      <c r="B97" s="94"/>
    </row>
    <row r="98" s="80" customFormat="1" spans="2:2">
      <c r="B98" s="94"/>
    </row>
    <row r="99" s="80" customFormat="1" spans="2:2">
      <c r="B99" s="94"/>
    </row>
    <row r="100" s="80" customFormat="1" spans="2:2">
      <c r="B100" s="94"/>
    </row>
    <row r="101" s="80" customFormat="1" spans="2:2">
      <c r="B101" s="94"/>
    </row>
    <row r="102" s="80" customFormat="1" spans="2:2">
      <c r="B102" s="94"/>
    </row>
    <row r="103" s="80" customFormat="1" spans="2:2">
      <c r="B103" s="94"/>
    </row>
    <row r="104" s="80" customFormat="1" spans="2:2">
      <c r="B104" s="94"/>
    </row>
    <row r="105" s="80" customFormat="1" spans="2:2">
      <c r="B105" s="94"/>
    </row>
    <row r="106" s="80" customFormat="1" spans="2:2">
      <c r="B106" s="94"/>
    </row>
    <row r="107" s="80" customFormat="1" spans="2:2">
      <c r="B107" s="94"/>
    </row>
    <row r="108" s="80" customFormat="1" spans="2:2">
      <c r="B108" s="94"/>
    </row>
    <row r="109" s="80" customFormat="1" spans="2:2">
      <c r="B109" s="94"/>
    </row>
    <row r="110" s="80" customFormat="1" spans="2:2">
      <c r="B110" s="94"/>
    </row>
    <row r="111" s="80" customFormat="1" spans="2:2">
      <c r="B111" s="94"/>
    </row>
    <row r="112" s="80" customFormat="1" spans="2:2">
      <c r="B112" s="94"/>
    </row>
    <row r="113" s="80" customFormat="1" spans="2:2">
      <c r="B113" s="94"/>
    </row>
    <row r="114" s="80" customFormat="1" spans="2:2">
      <c r="B114" s="94"/>
    </row>
    <row r="115" s="80" customFormat="1" spans="2:2">
      <c r="B115" s="94"/>
    </row>
    <row r="116" s="80" customFormat="1" spans="2:2">
      <c r="B116" s="94"/>
    </row>
    <row r="117" s="80" customFormat="1" spans="2:2">
      <c r="B117" s="94"/>
    </row>
    <row r="118" s="80" customFormat="1" spans="2:2">
      <c r="B118" s="94"/>
    </row>
    <row r="119" s="80" customFormat="1" spans="2:2">
      <c r="B119" s="94"/>
    </row>
    <row r="120" s="80" customFormat="1" spans="2:2">
      <c r="B120" s="94"/>
    </row>
    <row r="121" s="80" customFormat="1" spans="2:2">
      <c r="B121" s="94"/>
    </row>
    <row r="122" s="80" customFormat="1" spans="2:2">
      <c r="B122" s="94"/>
    </row>
    <row r="123" s="80" customFormat="1" spans="2:2">
      <c r="B123" s="94"/>
    </row>
    <row r="124" s="80" customFormat="1" spans="2:2">
      <c r="B124" s="94"/>
    </row>
    <row r="125" s="80" customFormat="1" spans="2:2">
      <c r="B125" s="94"/>
    </row>
    <row r="126" s="80" customFormat="1" spans="2:2">
      <c r="B126" s="94"/>
    </row>
    <row r="127" s="80" customFormat="1" spans="2:2">
      <c r="B127" s="94"/>
    </row>
    <row r="128" s="80" customFormat="1" spans="2:2">
      <c r="B128" s="94"/>
    </row>
    <row r="129" s="80" customFormat="1" spans="2:2">
      <c r="B129" s="94"/>
    </row>
    <row r="130" s="80" customFormat="1" spans="2:2">
      <c r="B130" s="94"/>
    </row>
    <row r="131" s="80" customFormat="1" spans="2:2">
      <c r="B131" s="94"/>
    </row>
    <row r="132" s="80" customFormat="1" spans="2:2">
      <c r="B132" s="94"/>
    </row>
    <row r="133" s="80" customFormat="1" spans="2:2">
      <c r="B133" s="94"/>
    </row>
    <row r="134" s="80" customFormat="1" spans="2:2">
      <c r="B134" s="94"/>
    </row>
    <row r="135" s="80" customFormat="1" spans="2:2">
      <c r="B135" s="94"/>
    </row>
    <row r="136" s="80" customFormat="1" spans="2:2">
      <c r="B136" s="94"/>
    </row>
    <row r="137" s="80" customFormat="1" spans="2:2">
      <c r="B137" s="94"/>
    </row>
    <row r="138" s="80" customFormat="1" spans="2:2">
      <c r="B138" s="94"/>
    </row>
    <row r="139" s="80" customFormat="1" spans="2:2">
      <c r="B139" s="94"/>
    </row>
    <row r="140" s="80" customFormat="1" spans="2:2">
      <c r="B140" s="94"/>
    </row>
    <row r="141" s="80" customFormat="1" spans="2:2">
      <c r="B141" s="94"/>
    </row>
    <row r="142" s="80" customFormat="1" spans="2:2">
      <c r="B142" s="94"/>
    </row>
    <row r="143" s="80" customFormat="1" spans="2:2">
      <c r="B143" s="94"/>
    </row>
    <row r="144" s="80" customFormat="1" spans="2:2">
      <c r="B144" s="94"/>
    </row>
    <row r="145" s="80" customFormat="1" spans="2:2">
      <c r="B145" s="94"/>
    </row>
    <row r="146" s="80" customFormat="1" spans="2:2">
      <c r="B146" s="94"/>
    </row>
    <row r="147" s="80" customFormat="1" spans="2:2">
      <c r="B147" s="94"/>
    </row>
    <row r="148" s="80" customFormat="1" spans="2:2">
      <c r="B148" s="94"/>
    </row>
    <row r="149" s="80" customFormat="1" spans="2:2">
      <c r="B149" s="94"/>
    </row>
    <row r="150" s="80" customFormat="1" spans="2:2">
      <c r="B150" s="94"/>
    </row>
    <row r="151" s="80" customFormat="1" spans="2:2">
      <c r="B151" s="94"/>
    </row>
    <row r="152" s="80" customFormat="1" spans="2:2">
      <c r="B152" s="94"/>
    </row>
    <row r="153" s="80" customFormat="1" spans="2:2">
      <c r="B153" s="94"/>
    </row>
    <row r="154" s="80" customFormat="1" spans="2:2">
      <c r="B154" s="94"/>
    </row>
    <row r="155" s="80" customFormat="1" spans="2:2">
      <c r="B155" s="94"/>
    </row>
    <row r="156" s="80" customFormat="1" spans="2:2">
      <c r="B156" s="94"/>
    </row>
    <row r="157" s="80" customFormat="1" spans="2:2">
      <c r="B157" s="94"/>
    </row>
    <row r="158" s="80" customFormat="1" spans="2:2">
      <c r="B158" s="94"/>
    </row>
    <row r="159" s="80" customFormat="1" spans="2:2">
      <c r="B159" s="94"/>
    </row>
    <row r="160" s="80" customFormat="1" spans="2:2">
      <c r="B160" s="94"/>
    </row>
    <row r="161" s="80" customFormat="1" spans="2:2">
      <c r="B161" s="94"/>
    </row>
    <row r="162" s="80" customFormat="1" spans="2:2">
      <c r="B162" s="94"/>
    </row>
    <row r="163" s="80" customFormat="1" spans="2:2">
      <c r="B163" s="94"/>
    </row>
    <row r="164" s="80" customFormat="1" spans="2:2">
      <c r="B164" s="94"/>
    </row>
    <row r="165" s="80" customFormat="1" spans="2:2">
      <c r="B165" s="94"/>
    </row>
    <row r="166" s="80" customFormat="1" spans="2:2">
      <c r="B166" s="94"/>
    </row>
    <row r="167" s="80" customFormat="1" spans="2:2">
      <c r="B167" s="94"/>
    </row>
    <row r="168" s="80" customFormat="1" spans="2:2">
      <c r="B168" s="94"/>
    </row>
    <row r="169" s="80" customFormat="1" spans="2:2">
      <c r="B169" s="94"/>
    </row>
    <row r="170" s="80" customFormat="1" spans="2:2">
      <c r="B170" s="94"/>
    </row>
    <row r="171" s="80" customFormat="1" spans="2:2">
      <c r="B171" s="94"/>
    </row>
    <row r="172" s="80" customFormat="1" spans="2:2">
      <c r="B172" s="94"/>
    </row>
    <row r="173" s="80" customFormat="1" spans="2:2">
      <c r="B173" s="94"/>
    </row>
    <row r="174" s="80" customFormat="1" spans="2:2">
      <c r="B174" s="94"/>
    </row>
    <row r="175" s="80" customFormat="1" spans="2:2">
      <c r="B175" s="94"/>
    </row>
    <row r="176" s="80" customFormat="1" spans="2:2">
      <c r="B176" s="94"/>
    </row>
    <row r="177" s="80" customFormat="1" spans="2:2">
      <c r="B177" s="94"/>
    </row>
    <row r="178" s="80" customFormat="1" spans="2:2">
      <c r="B178" s="94"/>
    </row>
    <row r="179" s="80" customFormat="1" spans="2:2">
      <c r="B179" s="94"/>
    </row>
    <row r="180" s="80" customFormat="1" spans="2:2">
      <c r="B180" s="94"/>
    </row>
    <row r="181" s="80" customFormat="1" spans="2:2">
      <c r="B181" s="94"/>
    </row>
    <row r="182" s="80" customFormat="1" spans="2:2">
      <c r="B182" s="94"/>
    </row>
    <row r="183" s="80" customFormat="1" spans="2:2">
      <c r="B183" s="94"/>
    </row>
    <row r="184" s="80" customFormat="1" spans="2:2">
      <c r="B184" s="94"/>
    </row>
    <row r="185" s="80" customFormat="1" spans="2:2">
      <c r="B185" s="94"/>
    </row>
    <row r="186" s="80" customFormat="1" spans="2:2">
      <c r="B186" s="94"/>
    </row>
    <row r="187" s="80" customFormat="1" spans="2:2">
      <c r="B187" s="94"/>
    </row>
    <row r="188" s="80" customFormat="1" spans="2:2">
      <c r="B188" s="94"/>
    </row>
    <row r="189" s="80" customFormat="1" spans="2:2">
      <c r="B189" s="94"/>
    </row>
    <row r="190" s="80" customFormat="1" spans="2:2">
      <c r="B190" s="94"/>
    </row>
    <row r="191" s="80" customFormat="1" spans="2:2">
      <c r="B191" s="94"/>
    </row>
    <row r="192" s="80" customFormat="1" spans="2:2">
      <c r="B192" s="94"/>
    </row>
    <row r="193" s="80" customFormat="1" spans="2:2">
      <c r="B193" s="94"/>
    </row>
    <row r="194" s="80" customFormat="1" spans="2:2">
      <c r="B194" s="94"/>
    </row>
    <row r="195" s="80" customFormat="1" spans="2:2">
      <c r="B195" s="94"/>
    </row>
    <row r="196" s="80" customFormat="1" spans="2:2">
      <c r="B196" s="94"/>
    </row>
    <row r="197" s="80" customFormat="1" spans="2:2">
      <c r="B197" s="94"/>
    </row>
    <row r="198" s="80" customFormat="1" spans="2:2">
      <c r="B198" s="94"/>
    </row>
    <row r="199" s="80" customFormat="1" spans="2:2">
      <c r="B199" s="94"/>
    </row>
  </sheetData>
  <conditionalFormatting sqref="B44">
    <cfRule type="duplicateValues" dxfId="0" priority="1" stopIfTrue="1"/>
  </conditionalFormatting>
  <conditionalFormatting sqref="B2:B43">
    <cfRule type="duplicateValues" dxfId="0" priority="2" stopIfTrue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workbookViewId="0">
      <selection activeCell="D23" sqref="D$1:D$1048576"/>
    </sheetView>
  </sheetViews>
  <sheetFormatPr defaultColWidth="9" defaultRowHeight="15.6"/>
  <cols>
    <col min="1" max="1" width="4.375" style="80" customWidth="1"/>
    <col min="2" max="2" width="11.875" style="81" customWidth="1"/>
    <col min="3" max="3" width="7.125" style="82" customWidth="1"/>
    <col min="4" max="4" width="5.5" style="80" customWidth="1"/>
    <col min="5" max="6" width="9" style="80"/>
    <col min="7" max="8" width="7.5" style="80" customWidth="1"/>
    <col min="9" max="9" width="7.875" style="80" customWidth="1"/>
    <col min="10" max="10" width="8.5" style="80" customWidth="1"/>
    <col min="11" max="11" width="7.125" style="80" customWidth="1"/>
    <col min="12" max="12" width="8" style="80" customWidth="1"/>
    <col min="13" max="13" width="8.375" style="80" customWidth="1"/>
    <col min="14" max="14" width="5.25" style="80" customWidth="1"/>
    <col min="15" max="15" width="5.125" style="80" customWidth="1"/>
    <col min="16" max="16" width="8.125" style="80" customWidth="1"/>
    <col min="17" max="17" width="6.625" style="80" customWidth="1"/>
    <col min="18" max="18" width="8.25" style="80" customWidth="1"/>
    <col min="19" max="16384" width="9" style="80"/>
  </cols>
  <sheetData>
    <row r="1" s="80" customFormat="1" ht="37.5" customHeight="1" spans="1:18">
      <c r="A1" s="39" t="s">
        <v>0</v>
      </c>
      <c r="B1" s="40" t="s">
        <v>1</v>
      </c>
      <c r="C1" s="17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="80" customFormat="1" spans="1:18">
      <c r="A2" s="41">
        <v>1</v>
      </c>
      <c r="B2" s="71" t="s">
        <v>610</v>
      </c>
      <c r="C2" s="36" t="s">
        <v>611</v>
      </c>
      <c r="D2" s="52">
        <v>2025</v>
      </c>
      <c r="E2" s="52" t="s">
        <v>20</v>
      </c>
      <c r="F2" s="52" t="s">
        <v>612</v>
      </c>
      <c r="G2" s="52">
        <v>89</v>
      </c>
      <c r="H2" s="52">
        <v>76.9</v>
      </c>
      <c r="I2" s="52">
        <v>70.5</v>
      </c>
      <c r="J2" s="52">
        <v>62</v>
      </c>
      <c r="K2" s="52">
        <v>77.33</v>
      </c>
      <c r="L2" s="52">
        <v>2.69</v>
      </c>
      <c r="M2" s="52">
        <v>1</v>
      </c>
      <c r="N2" s="41">
        <v>43</v>
      </c>
      <c r="O2" s="41">
        <f t="shared" ref="O2:O16" si="0">RANK(L2,$L$2:$L$55)</f>
        <v>29</v>
      </c>
      <c r="P2" s="43">
        <f t="shared" ref="P2:P11" si="1">O2/N2</f>
        <v>0.674418604651163</v>
      </c>
      <c r="Q2" s="41">
        <f t="shared" ref="Q2:Q55" si="2">RANK(K2,$K$2:$K$55)</f>
        <v>26</v>
      </c>
      <c r="R2" s="44">
        <f t="shared" ref="R2:R38" si="3">Q2/N2</f>
        <v>0.604651162790698</v>
      </c>
    </row>
    <row r="3" s="80" customFormat="1" spans="1:18">
      <c r="A3" s="41">
        <v>2</v>
      </c>
      <c r="B3" s="71" t="s">
        <v>613</v>
      </c>
      <c r="C3" s="36" t="s">
        <v>614</v>
      </c>
      <c r="D3" s="52">
        <v>2025</v>
      </c>
      <c r="E3" s="52" t="s">
        <v>20</v>
      </c>
      <c r="F3" s="52" t="s">
        <v>612</v>
      </c>
      <c r="G3" s="52">
        <v>80</v>
      </c>
      <c r="H3" s="52">
        <v>77.5</v>
      </c>
      <c r="I3" s="52">
        <v>71.5</v>
      </c>
      <c r="J3" s="52">
        <v>60</v>
      </c>
      <c r="K3" s="52">
        <v>76.4</v>
      </c>
      <c r="L3" s="52">
        <v>2.75</v>
      </c>
      <c r="M3" s="52">
        <v>0</v>
      </c>
      <c r="N3" s="52">
        <v>43</v>
      </c>
      <c r="O3" s="41">
        <f t="shared" si="0"/>
        <v>28</v>
      </c>
      <c r="P3" s="43">
        <f t="shared" si="1"/>
        <v>0.651162790697674</v>
      </c>
      <c r="Q3" s="41">
        <f t="shared" si="2"/>
        <v>30</v>
      </c>
      <c r="R3" s="44">
        <f t="shared" si="3"/>
        <v>0.697674418604651</v>
      </c>
    </row>
    <row r="4" s="80" customFormat="1" spans="1:18">
      <c r="A4" s="41">
        <v>3</v>
      </c>
      <c r="B4" s="71" t="s">
        <v>615</v>
      </c>
      <c r="C4" s="36" t="s">
        <v>616</v>
      </c>
      <c r="D4" s="52">
        <v>2025</v>
      </c>
      <c r="E4" s="52" t="s">
        <v>20</v>
      </c>
      <c r="F4" s="52" t="s">
        <v>612</v>
      </c>
      <c r="G4" s="52">
        <v>83</v>
      </c>
      <c r="H4" s="52">
        <v>85.3</v>
      </c>
      <c r="I4" s="52">
        <v>70.5</v>
      </c>
      <c r="J4" s="52">
        <v>60</v>
      </c>
      <c r="K4" s="52">
        <v>82.21</v>
      </c>
      <c r="L4" s="52">
        <v>3.53</v>
      </c>
      <c r="M4" s="52">
        <v>2</v>
      </c>
      <c r="N4" s="52">
        <v>43</v>
      </c>
      <c r="O4" s="41">
        <f t="shared" si="0"/>
        <v>7</v>
      </c>
      <c r="P4" s="43">
        <f t="shared" si="1"/>
        <v>0.162790697674419</v>
      </c>
      <c r="Q4" s="41">
        <f t="shared" si="2"/>
        <v>10</v>
      </c>
      <c r="R4" s="44">
        <f t="shared" si="3"/>
        <v>0.232558139534884</v>
      </c>
    </row>
    <row r="5" s="80" customFormat="1" spans="1:18">
      <c r="A5" s="41">
        <v>4</v>
      </c>
      <c r="B5" s="71" t="s">
        <v>617</v>
      </c>
      <c r="C5" s="36" t="s">
        <v>618</v>
      </c>
      <c r="D5" s="52">
        <v>2025</v>
      </c>
      <c r="E5" s="52" t="s">
        <v>20</v>
      </c>
      <c r="F5" s="52" t="s">
        <v>612</v>
      </c>
      <c r="G5" s="36">
        <v>84</v>
      </c>
      <c r="H5" s="52">
        <v>83.6</v>
      </c>
      <c r="I5" s="52">
        <v>70.5</v>
      </c>
      <c r="J5" s="52">
        <v>66.5</v>
      </c>
      <c r="K5" s="52">
        <v>81.495</v>
      </c>
      <c r="L5" s="52">
        <v>3.36</v>
      </c>
      <c r="M5" s="52">
        <v>0</v>
      </c>
      <c r="N5" s="52">
        <v>43</v>
      </c>
      <c r="O5" s="41">
        <f t="shared" si="0"/>
        <v>14</v>
      </c>
      <c r="P5" s="43">
        <f t="shared" si="1"/>
        <v>0.325581395348837</v>
      </c>
      <c r="Q5" s="41">
        <f t="shared" si="2"/>
        <v>14</v>
      </c>
      <c r="R5" s="44">
        <f t="shared" si="3"/>
        <v>0.325581395348837</v>
      </c>
    </row>
    <row r="6" s="80" customFormat="1" spans="1:18">
      <c r="A6" s="41">
        <v>5</v>
      </c>
      <c r="B6" s="71" t="s">
        <v>619</v>
      </c>
      <c r="C6" s="36" t="s">
        <v>620</v>
      </c>
      <c r="D6" s="52">
        <v>2025</v>
      </c>
      <c r="E6" s="52" t="s">
        <v>20</v>
      </c>
      <c r="F6" s="52" t="s">
        <v>612</v>
      </c>
      <c r="G6" s="52">
        <v>86</v>
      </c>
      <c r="H6" s="52">
        <v>85.3</v>
      </c>
      <c r="I6" s="52">
        <v>70</v>
      </c>
      <c r="J6" s="36">
        <v>66</v>
      </c>
      <c r="K6" s="52">
        <v>82.91</v>
      </c>
      <c r="L6" s="52">
        <v>3.53</v>
      </c>
      <c r="M6" s="52">
        <v>0</v>
      </c>
      <c r="N6" s="52">
        <v>43</v>
      </c>
      <c r="O6" s="41">
        <f t="shared" si="0"/>
        <v>7</v>
      </c>
      <c r="P6" s="43">
        <f t="shared" si="1"/>
        <v>0.162790697674419</v>
      </c>
      <c r="Q6" s="41">
        <f t="shared" si="2"/>
        <v>8</v>
      </c>
      <c r="R6" s="44">
        <f t="shared" si="3"/>
        <v>0.186046511627907</v>
      </c>
    </row>
    <row r="7" s="80" customFormat="1" spans="1:18">
      <c r="A7" s="41">
        <v>6</v>
      </c>
      <c r="B7" s="71" t="s">
        <v>621</v>
      </c>
      <c r="C7" s="36" t="s">
        <v>622</v>
      </c>
      <c r="D7" s="52">
        <v>2025</v>
      </c>
      <c r="E7" s="52" t="s">
        <v>20</v>
      </c>
      <c r="F7" s="52" t="s">
        <v>612</v>
      </c>
      <c r="G7" s="36">
        <v>91.5</v>
      </c>
      <c r="H7" s="52">
        <v>83</v>
      </c>
      <c r="I7" s="52">
        <v>70</v>
      </c>
      <c r="J7" s="36">
        <v>64</v>
      </c>
      <c r="K7" s="52">
        <v>82.025</v>
      </c>
      <c r="L7" s="52">
        <v>3.3</v>
      </c>
      <c r="M7" s="52">
        <v>0</v>
      </c>
      <c r="N7" s="52">
        <v>43</v>
      </c>
      <c r="O7" s="41">
        <f t="shared" si="0"/>
        <v>15</v>
      </c>
      <c r="P7" s="43">
        <f t="shared" si="1"/>
        <v>0.348837209302326</v>
      </c>
      <c r="Q7" s="41">
        <f t="shared" si="2"/>
        <v>11</v>
      </c>
      <c r="R7" s="44">
        <f t="shared" si="3"/>
        <v>0.255813953488372</v>
      </c>
    </row>
    <row r="8" s="80" customFormat="1" spans="1:18">
      <c r="A8" s="41">
        <v>7</v>
      </c>
      <c r="B8" s="71" t="s">
        <v>623</v>
      </c>
      <c r="C8" s="36" t="s">
        <v>624</v>
      </c>
      <c r="D8" s="52">
        <v>2025</v>
      </c>
      <c r="E8" s="52" t="s">
        <v>20</v>
      </c>
      <c r="F8" s="52" t="s">
        <v>612</v>
      </c>
      <c r="G8" s="52">
        <v>81</v>
      </c>
      <c r="H8" s="52">
        <v>75.5</v>
      </c>
      <c r="I8" s="52">
        <v>70</v>
      </c>
      <c r="J8" s="52">
        <v>60</v>
      </c>
      <c r="K8" s="52">
        <v>75</v>
      </c>
      <c r="L8" s="52">
        <v>2.55</v>
      </c>
      <c r="M8" s="52">
        <v>1</v>
      </c>
      <c r="N8" s="52">
        <v>43</v>
      </c>
      <c r="O8" s="41">
        <f t="shared" si="0"/>
        <v>32</v>
      </c>
      <c r="P8" s="43">
        <f t="shared" si="1"/>
        <v>0.744186046511628</v>
      </c>
      <c r="Q8" s="41">
        <f t="shared" si="2"/>
        <v>33</v>
      </c>
      <c r="R8" s="44">
        <f t="shared" si="3"/>
        <v>0.767441860465116</v>
      </c>
    </row>
    <row r="9" s="80" customFormat="1" spans="1:18">
      <c r="A9" s="41">
        <v>8</v>
      </c>
      <c r="B9" s="71" t="s">
        <v>625</v>
      </c>
      <c r="C9" s="36" t="s">
        <v>626</v>
      </c>
      <c r="D9" s="52">
        <v>2025</v>
      </c>
      <c r="E9" s="52" t="s">
        <v>20</v>
      </c>
      <c r="F9" s="52" t="s">
        <v>612</v>
      </c>
      <c r="G9" s="52">
        <v>97</v>
      </c>
      <c r="H9" s="52">
        <v>84.6</v>
      </c>
      <c r="I9" s="52">
        <v>75</v>
      </c>
      <c r="J9" s="52">
        <v>66.5</v>
      </c>
      <c r="K9" s="52">
        <v>84.595</v>
      </c>
      <c r="L9" s="52">
        <v>3.46</v>
      </c>
      <c r="M9" s="52">
        <v>0</v>
      </c>
      <c r="N9" s="52">
        <v>43</v>
      </c>
      <c r="O9" s="41">
        <f t="shared" si="0"/>
        <v>9</v>
      </c>
      <c r="P9" s="43">
        <f t="shared" si="1"/>
        <v>0.209302325581395</v>
      </c>
      <c r="Q9" s="41">
        <f t="shared" si="2"/>
        <v>3</v>
      </c>
      <c r="R9" s="44">
        <f t="shared" si="3"/>
        <v>0.0697674418604651</v>
      </c>
    </row>
    <row r="10" s="80" customFormat="1" spans="1:18">
      <c r="A10" s="41">
        <v>9</v>
      </c>
      <c r="B10" s="71" t="s">
        <v>627</v>
      </c>
      <c r="C10" s="36" t="s">
        <v>628</v>
      </c>
      <c r="D10" s="52">
        <v>2025</v>
      </c>
      <c r="E10" s="52" t="s">
        <v>20</v>
      </c>
      <c r="F10" s="52" t="s">
        <v>612</v>
      </c>
      <c r="G10" s="52">
        <v>80</v>
      </c>
      <c r="H10" s="52">
        <v>69.6</v>
      </c>
      <c r="I10" s="36">
        <v>70.5</v>
      </c>
      <c r="J10" s="36">
        <v>60</v>
      </c>
      <c r="K10" s="52">
        <v>70.77</v>
      </c>
      <c r="L10" s="52">
        <v>1.96</v>
      </c>
      <c r="M10" s="52">
        <v>1</v>
      </c>
      <c r="N10" s="52">
        <v>43</v>
      </c>
      <c r="O10" s="41">
        <f t="shared" si="0"/>
        <v>38</v>
      </c>
      <c r="P10" s="43">
        <f t="shared" si="1"/>
        <v>0.883720930232558</v>
      </c>
      <c r="Q10" s="41">
        <f t="shared" si="2"/>
        <v>37</v>
      </c>
      <c r="R10" s="44">
        <f t="shared" si="3"/>
        <v>0.86046511627907</v>
      </c>
    </row>
    <row r="11" s="80" customFormat="1" spans="1:18">
      <c r="A11" s="41">
        <v>10</v>
      </c>
      <c r="B11" s="71" t="s">
        <v>629</v>
      </c>
      <c r="C11" s="36" t="s">
        <v>630</v>
      </c>
      <c r="D11" s="52">
        <v>2025</v>
      </c>
      <c r="E11" s="52" t="s">
        <v>20</v>
      </c>
      <c r="F11" s="52" t="s">
        <v>612</v>
      </c>
      <c r="G11" s="52">
        <v>82.5</v>
      </c>
      <c r="H11" s="52">
        <v>82.5</v>
      </c>
      <c r="I11" s="52">
        <v>70</v>
      </c>
      <c r="J11" s="52">
        <v>88.5</v>
      </c>
      <c r="K11" s="52">
        <v>81.55</v>
      </c>
      <c r="L11" s="52">
        <v>3.25</v>
      </c>
      <c r="M11" s="52">
        <v>0</v>
      </c>
      <c r="N11" s="52">
        <v>43</v>
      </c>
      <c r="O11" s="41">
        <f t="shared" si="0"/>
        <v>16</v>
      </c>
      <c r="P11" s="43">
        <f t="shared" si="1"/>
        <v>0.372093023255814</v>
      </c>
      <c r="Q11" s="41">
        <f t="shared" si="2"/>
        <v>13</v>
      </c>
      <c r="R11" s="44">
        <f t="shared" si="3"/>
        <v>0.302325581395349</v>
      </c>
    </row>
    <row r="12" s="80" customFormat="1" spans="1:18">
      <c r="A12" s="41">
        <v>11</v>
      </c>
      <c r="B12" s="71" t="s">
        <v>631</v>
      </c>
      <c r="C12" s="36" t="s">
        <v>632</v>
      </c>
      <c r="D12" s="52">
        <v>2025</v>
      </c>
      <c r="E12" s="52" t="s">
        <v>20</v>
      </c>
      <c r="F12" s="52" t="s">
        <v>612</v>
      </c>
      <c r="G12" s="52">
        <v>80.5</v>
      </c>
      <c r="H12" s="52">
        <v>79</v>
      </c>
      <c r="I12" s="52">
        <v>70</v>
      </c>
      <c r="J12" s="52">
        <v>60</v>
      </c>
      <c r="K12" s="52">
        <v>77.375</v>
      </c>
      <c r="L12" s="52">
        <v>2.9</v>
      </c>
      <c r="M12" s="52">
        <v>0</v>
      </c>
      <c r="N12" s="52">
        <v>43</v>
      </c>
      <c r="O12" s="41">
        <f t="shared" si="0"/>
        <v>24</v>
      </c>
      <c r="P12" s="43">
        <f>O12/P11</f>
        <v>64.5</v>
      </c>
      <c r="Q12" s="41">
        <f t="shared" si="2"/>
        <v>24</v>
      </c>
      <c r="R12" s="44">
        <f t="shared" si="3"/>
        <v>0.558139534883721</v>
      </c>
    </row>
    <row r="13" s="80" customFormat="1" spans="1:18">
      <c r="A13" s="41">
        <v>12</v>
      </c>
      <c r="B13" s="71" t="s">
        <v>633</v>
      </c>
      <c r="C13" s="36" t="s">
        <v>634</v>
      </c>
      <c r="D13" s="52">
        <v>2026</v>
      </c>
      <c r="E13" s="52" t="s">
        <v>20</v>
      </c>
      <c r="F13" s="52" t="s">
        <v>612</v>
      </c>
      <c r="G13" s="52">
        <v>80</v>
      </c>
      <c r="H13" s="52">
        <v>80</v>
      </c>
      <c r="I13" s="52">
        <v>70</v>
      </c>
      <c r="J13" s="52">
        <v>60</v>
      </c>
      <c r="K13" s="52">
        <v>78</v>
      </c>
      <c r="L13" s="52">
        <v>3</v>
      </c>
      <c r="M13" s="52">
        <v>1</v>
      </c>
      <c r="N13" s="52">
        <v>43</v>
      </c>
      <c r="O13" s="41">
        <f t="shared" si="0"/>
        <v>20</v>
      </c>
      <c r="P13" s="43">
        <f t="shared" ref="P13:P21" si="4">O13/N13</f>
        <v>0.465116279069767</v>
      </c>
      <c r="Q13" s="41">
        <f t="shared" si="2"/>
        <v>22</v>
      </c>
      <c r="R13" s="44">
        <f t="shared" si="3"/>
        <v>0.511627906976744</v>
      </c>
    </row>
    <row r="14" s="80" customFormat="1" spans="1:18">
      <c r="A14" s="41">
        <v>13</v>
      </c>
      <c r="B14" s="71" t="s">
        <v>635</v>
      </c>
      <c r="C14" s="36" t="s">
        <v>636</v>
      </c>
      <c r="D14" s="52">
        <v>2025</v>
      </c>
      <c r="E14" s="52" t="s">
        <v>20</v>
      </c>
      <c r="F14" s="52" t="s">
        <v>612</v>
      </c>
      <c r="G14" s="52">
        <v>80</v>
      </c>
      <c r="H14" s="52">
        <v>78.4</v>
      </c>
      <c r="I14" s="52">
        <v>70</v>
      </c>
      <c r="J14" s="52">
        <v>60</v>
      </c>
      <c r="K14" s="52">
        <v>76.88</v>
      </c>
      <c r="L14" s="52">
        <v>2.84</v>
      </c>
      <c r="M14" s="52">
        <v>1</v>
      </c>
      <c r="N14" s="52">
        <v>43</v>
      </c>
      <c r="O14" s="41">
        <f t="shared" si="0"/>
        <v>27</v>
      </c>
      <c r="P14" s="43">
        <f t="shared" si="4"/>
        <v>0.627906976744186</v>
      </c>
      <c r="Q14" s="41">
        <f t="shared" si="2"/>
        <v>28</v>
      </c>
      <c r="R14" s="44">
        <f t="shared" si="3"/>
        <v>0.651162790697674</v>
      </c>
    </row>
    <row r="15" s="80" customFormat="1" spans="1:18">
      <c r="A15" s="41">
        <v>14</v>
      </c>
      <c r="B15" s="71" t="s">
        <v>637</v>
      </c>
      <c r="C15" s="36" t="s">
        <v>638</v>
      </c>
      <c r="D15" s="52">
        <v>2025</v>
      </c>
      <c r="E15" s="52" t="s">
        <v>20</v>
      </c>
      <c r="F15" s="52" t="s">
        <v>612</v>
      </c>
      <c r="G15" s="36">
        <v>83</v>
      </c>
      <c r="H15" s="52">
        <v>68.2</v>
      </c>
      <c r="I15" s="36">
        <v>70</v>
      </c>
      <c r="J15" s="36">
        <v>60</v>
      </c>
      <c r="K15" s="52">
        <v>70.19</v>
      </c>
      <c r="L15" s="52">
        <v>1.82</v>
      </c>
      <c r="M15" s="52">
        <v>1</v>
      </c>
      <c r="N15" s="52">
        <v>43</v>
      </c>
      <c r="O15" s="41">
        <f t="shared" si="0"/>
        <v>39</v>
      </c>
      <c r="P15" s="43">
        <f t="shared" si="4"/>
        <v>0.906976744186046</v>
      </c>
      <c r="Q15" s="41">
        <f t="shared" si="2"/>
        <v>39</v>
      </c>
      <c r="R15" s="44">
        <f t="shared" si="3"/>
        <v>0.906976744186046</v>
      </c>
    </row>
    <row r="16" s="80" customFormat="1" spans="1:18">
      <c r="A16" s="41">
        <v>15</v>
      </c>
      <c r="B16" s="71" t="s">
        <v>639</v>
      </c>
      <c r="C16" s="36" t="s">
        <v>640</v>
      </c>
      <c r="D16" s="52">
        <v>2025</v>
      </c>
      <c r="E16" s="52" t="s">
        <v>20</v>
      </c>
      <c r="F16" s="52" t="s">
        <v>612</v>
      </c>
      <c r="G16" s="52">
        <v>81</v>
      </c>
      <c r="H16" s="52">
        <v>83.9</v>
      </c>
      <c r="I16" s="52">
        <v>71.5</v>
      </c>
      <c r="J16" s="52">
        <v>61</v>
      </c>
      <c r="K16" s="52">
        <v>81.08</v>
      </c>
      <c r="L16" s="52">
        <v>3.39</v>
      </c>
      <c r="M16" s="52">
        <v>0</v>
      </c>
      <c r="N16" s="52">
        <v>43</v>
      </c>
      <c r="O16" s="41">
        <f t="shared" si="0"/>
        <v>13</v>
      </c>
      <c r="P16" s="43">
        <f t="shared" si="4"/>
        <v>0.302325581395349</v>
      </c>
      <c r="Q16" s="41">
        <f t="shared" si="2"/>
        <v>16</v>
      </c>
      <c r="R16" s="44">
        <f t="shared" si="3"/>
        <v>0.372093023255814</v>
      </c>
    </row>
    <row r="17" s="80" customFormat="1" spans="1:18">
      <c r="A17" s="41">
        <v>16</v>
      </c>
      <c r="B17" s="71" t="s">
        <v>641</v>
      </c>
      <c r="C17" s="36" t="s">
        <v>642</v>
      </c>
      <c r="D17" s="52">
        <v>2025</v>
      </c>
      <c r="E17" s="52" t="s">
        <v>20</v>
      </c>
      <c r="F17" s="52" t="s">
        <v>612</v>
      </c>
      <c r="G17" s="52">
        <v>82</v>
      </c>
      <c r="H17" s="52">
        <v>76</v>
      </c>
      <c r="I17" s="52">
        <v>70</v>
      </c>
      <c r="J17" s="52">
        <v>80</v>
      </c>
      <c r="K17" s="52">
        <v>76.5</v>
      </c>
      <c r="L17" s="52">
        <v>2.6</v>
      </c>
      <c r="M17" s="52">
        <v>0</v>
      </c>
      <c r="N17" s="52">
        <v>43</v>
      </c>
      <c r="O17" s="52">
        <v>31</v>
      </c>
      <c r="P17" s="43">
        <f t="shared" si="4"/>
        <v>0.720930232558139</v>
      </c>
      <c r="Q17" s="41">
        <f t="shared" si="2"/>
        <v>29</v>
      </c>
      <c r="R17" s="44">
        <f t="shared" si="3"/>
        <v>0.674418604651163</v>
      </c>
    </row>
    <row r="18" s="80" customFormat="1" spans="1:18">
      <c r="A18" s="41">
        <v>17</v>
      </c>
      <c r="B18" s="71" t="s">
        <v>643</v>
      </c>
      <c r="C18" s="36" t="s">
        <v>644</v>
      </c>
      <c r="D18" s="52">
        <v>2025</v>
      </c>
      <c r="E18" s="52" t="s">
        <v>20</v>
      </c>
      <c r="F18" s="52" t="s">
        <v>612</v>
      </c>
      <c r="G18" s="52">
        <v>85.5</v>
      </c>
      <c r="H18" s="52">
        <v>86</v>
      </c>
      <c r="I18" s="36">
        <v>73</v>
      </c>
      <c r="J18" s="52">
        <v>63.5</v>
      </c>
      <c r="K18" s="52">
        <v>83.5</v>
      </c>
      <c r="L18" s="52">
        <v>3.6</v>
      </c>
      <c r="M18" s="52">
        <v>0</v>
      </c>
      <c r="N18" s="52">
        <v>43</v>
      </c>
      <c r="O18" s="41">
        <f t="shared" ref="O18:O55" si="5">RANK(L18,$L$2:$L$55)</f>
        <v>4</v>
      </c>
      <c r="P18" s="43">
        <f t="shared" si="4"/>
        <v>0.0930232558139535</v>
      </c>
      <c r="Q18" s="41">
        <f t="shared" si="2"/>
        <v>7</v>
      </c>
      <c r="R18" s="44">
        <f t="shared" si="3"/>
        <v>0.162790697674419</v>
      </c>
    </row>
    <row r="19" s="80" customFormat="1" spans="1:18">
      <c r="A19" s="41">
        <v>18</v>
      </c>
      <c r="B19" s="71" t="s">
        <v>645</v>
      </c>
      <c r="C19" s="36" t="s">
        <v>646</v>
      </c>
      <c r="D19" s="52">
        <v>2025</v>
      </c>
      <c r="E19" s="52" t="s">
        <v>20</v>
      </c>
      <c r="F19" s="52" t="s">
        <v>612</v>
      </c>
      <c r="G19" s="36">
        <v>82</v>
      </c>
      <c r="H19" s="52">
        <v>74.6</v>
      </c>
      <c r="I19" s="52">
        <v>70</v>
      </c>
      <c r="J19" s="36">
        <v>60</v>
      </c>
      <c r="K19" s="52">
        <v>74.67</v>
      </c>
      <c r="L19" s="52">
        <v>2.46</v>
      </c>
      <c r="M19" s="52">
        <v>0</v>
      </c>
      <c r="N19" s="52">
        <v>43</v>
      </c>
      <c r="O19" s="41">
        <f t="shared" si="5"/>
        <v>34</v>
      </c>
      <c r="P19" s="43">
        <f t="shared" si="4"/>
        <v>0.790697674418605</v>
      </c>
      <c r="Q19" s="41">
        <f t="shared" si="2"/>
        <v>34</v>
      </c>
      <c r="R19" s="44">
        <f t="shared" si="3"/>
        <v>0.790697674418605</v>
      </c>
    </row>
    <row r="20" s="80" customFormat="1" spans="1:18">
      <c r="A20" s="41">
        <v>19</v>
      </c>
      <c r="B20" s="71" t="s">
        <v>647</v>
      </c>
      <c r="C20" s="36" t="s">
        <v>648</v>
      </c>
      <c r="D20" s="52">
        <v>2025</v>
      </c>
      <c r="E20" s="52" t="s">
        <v>20</v>
      </c>
      <c r="F20" s="52" t="s">
        <v>612</v>
      </c>
      <c r="G20" s="52">
        <v>82</v>
      </c>
      <c r="H20" s="52">
        <v>69.1</v>
      </c>
      <c r="I20" s="52">
        <v>70</v>
      </c>
      <c r="J20" s="52">
        <v>60</v>
      </c>
      <c r="K20" s="52">
        <v>70.67</v>
      </c>
      <c r="L20" s="52">
        <v>2.07</v>
      </c>
      <c r="M20" s="52">
        <v>2</v>
      </c>
      <c r="N20" s="52">
        <v>43</v>
      </c>
      <c r="O20" s="41">
        <f t="shared" si="5"/>
        <v>36</v>
      </c>
      <c r="P20" s="43">
        <f t="shared" si="4"/>
        <v>0.837209302325581</v>
      </c>
      <c r="Q20" s="41">
        <f t="shared" si="2"/>
        <v>38</v>
      </c>
      <c r="R20" s="44">
        <f t="shared" si="3"/>
        <v>0.883720930232558</v>
      </c>
    </row>
    <row r="21" s="80" customFormat="1" spans="1:18">
      <c r="A21" s="41">
        <v>20</v>
      </c>
      <c r="B21" s="71" t="s">
        <v>649</v>
      </c>
      <c r="C21" s="36" t="s">
        <v>650</v>
      </c>
      <c r="D21" s="52">
        <v>2025</v>
      </c>
      <c r="E21" s="52" t="s">
        <v>20</v>
      </c>
      <c r="F21" s="52" t="s">
        <v>612</v>
      </c>
      <c r="G21" s="52">
        <v>80</v>
      </c>
      <c r="H21" s="52">
        <v>73.1</v>
      </c>
      <c r="I21" s="52">
        <v>70</v>
      </c>
      <c r="J21" s="52">
        <v>60</v>
      </c>
      <c r="K21" s="52">
        <v>73.17</v>
      </c>
      <c r="L21" s="52">
        <v>2.31</v>
      </c>
      <c r="M21" s="52">
        <v>2</v>
      </c>
      <c r="N21" s="52">
        <v>43</v>
      </c>
      <c r="O21" s="41">
        <f t="shared" si="5"/>
        <v>35</v>
      </c>
      <c r="P21" s="43">
        <f t="shared" si="4"/>
        <v>0.813953488372093</v>
      </c>
      <c r="Q21" s="41">
        <f t="shared" si="2"/>
        <v>35</v>
      </c>
      <c r="R21" s="44">
        <f t="shared" si="3"/>
        <v>0.813953488372093</v>
      </c>
    </row>
    <row r="22" s="80" customFormat="1" spans="1:18">
      <c r="A22" s="41">
        <v>21</v>
      </c>
      <c r="B22" s="71" t="s">
        <v>651</v>
      </c>
      <c r="C22" s="36" t="s">
        <v>652</v>
      </c>
      <c r="D22" s="52">
        <v>2025</v>
      </c>
      <c r="E22" s="52" t="s">
        <v>20</v>
      </c>
      <c r="F22" s="52" t="s">
        <v>612</v>
      </c>
      <c r="G22" s="52">
        <v>87</v>
      </c>
      <c r="H22" s="52">
        <v>88.6</v>
      </c>
      <c r="I22" s="52">
        <v>74.5</v>
      </c>
      <c r="J22" s="52">
        <v>63.5</v>
      </c>
      <c r="K22" s="83">
        <v>85.695</v>
      </c>
      <c r="L22" s="52">
        <v>3.86</v>
      </c>
      <c r="M22" s="52">
        <v>0</v>
      </c>
      <c r="N22" s="52">
        <v>43</v>
      </c>
      <c r="O22" s="41">
        <f t="shared" si="5"/>
        <v>1</v>
      </c>
      <c r="P22" s="43">
        <f>O22/P11</f>
        <v>2.6875</v>
      </c>
      <c r="Q22" s="41">
        <f t="shared" si="2"/>
        <v>2</v>
      </c>
      <c r="R22" s="44">
        <f t="shared" si="3"/>
        <v>0.0465116279069767</v>
      </c>
    </row>
    <row r="23" s="80" customFormat="1" spans="1:18">
      <c r="A23" s="41">
        <v>22</v>
      </c>
      <c r="B23" s="71" t="s">
        <v>653</v>
      </c>
      <c r="C23" s="36" t="s">
        <v>654</v>
      </c>
      <c r="D23" s="52">
        <v>2025</v>
      </c>
      <c r="E23" s="52" t="s">
        <v>20</v>
      </c>
      <c r="F23" s="52" t="s">
        <v>612</v>
      </c>
      <c r="G23" s="36">
        <v>85</v>
      </c>
      <c r="H23" s="52">
        <v>85.4</v>
      </c>
      <c r="I23" s="52">
        <v>71.5</v>
      </c>
      <c r="J23" s="36">
        <v>82.5</v>
      </c>
      <c r="K23" s="52">
        <v>83.805</v>
      </c>
      <c r="L23" s="52">
        <v>3.54</v>
      </c>
      <c r="M23" s="52">
        <v>0</v>
      </c>
      <c r="N23" s="52">
        <v>43</v>
      </c>
      <c r="O23" s="41">
        <f t="shared" si="5"/>
        <v>6</v>
      </c>
      <c r="P23" s="43">
        <f t="shared" ref="P23:P55" si="6">O23/N23</f>
        <v>0.13953488372093</v>
      </c>
      <c r="Q23" s="41">
        <f t="shared" si="2"/>
        <v>6</v>
      </c>
      <c r="R23" s="44">
        <f t="shared" si="3"/>
        <v>0.13953488372093</v>
      </c>
    </row>
    <row r="24" s="80" customFormat="1" spans="1:18">
      <c r="A24" s="41">
        <v>23</v>
      </c>
      <c r="B24" s="71" t="s">
        <v>655</v>
      </c>
      <c r="C24" s="36" t="s">
        <v>656</v>
      </c>
      <c r="D24" s="52">
        <v>2025</v>
      </c>
      <c r="E24" s="52" t="s">
        <v>20</v>
      </c>
      <c r="F24" s="52" t="s">
        <v>612</v>
      </c>
      <c r="G24" s="52">
        <v>82</v>
      </c>
      <c r="H24" s="52">
        <v>65.5</v>
      </c>
      <c r="I24" s="52">
        <v>70</v>
      </c>
      <c r="J24" s="52">
        <v>60</v>
      </c>
      <c r="K24" s="52">
        <v>68.15</v>
      </c>
      <c r="L24" s="52">
        <v>1.55</v>
      </c>
      <c r="M24" s="52">
        <v>2</v>
      </c>
      <c r="N24" s="52">
        <v>43</v>
      </c>
      <c r="O24" s="41">
        <f t="shared" si="5"/>
        <v>41</v>
      </c>
      <c r="P24" s="43">
        <f t="shared" si="6"/>
        <v>0.953488372093023</v>
      </c>
      <c r="Q24" s="41">
        <f t="shared" si="2"/>
        <v>41</v>
      </c>
      <c r="R24" s="44">
        <f t="shared" si="3"/>
        <v>0.953488372093023</v>
      </c>
    </row>
    <row r="25" s="80" customFormat="1" spans="1:18">
      <c r="A25" s="41">
        <v>24</v>
      </c>
      <c r="B25" s="71" t="s">
        <v>657</v>
      </c>
      <c r="C25" s="36" t="s">
        <v>658</v>
      </c>
      <c r="D25" s="52">
        <v>2025</v>
      </c>
      <c r="E25" s="52" t="s">
        <v>20</v>
      </c>
      <c r="F25" s="52" t="s">
        <v>612</v>
      </c>
      <c r="G25" s="52">
        <v>95</v>
      </c>
      <c r="H25" s="52">
        <v>88.1</v>
      </c>
      <c r="I25" s="52">
        <v>72</v>
      </c>
      <c r="J25" s="52">
        <v>64</v>
      </c>
      <c r="K25" s="52">
        <v>86.32</v>
      </c>
      <c r="L25" s="52">
        <v>3.81</v>
      </c>
      <c r="M25" s="52">
        <v>0</v>
      </c>
      <c r="N25" s="52">
        <v>43</v>
      </c>
      <c r="O25" s="41">
        <f t="shared" si="5"/>
        <v>2</v>
      </c>
      <c r="P25" s="43">
        <f t="shared" si="6"/>
        <v>0.0465116279069767</v>
      </c>
      <c r="Q25" s="41">
        <f t="shared" si="2"/>
        <v>1</v>
      </c>
      <c r="R25" s="44">
        <f t="shared" si="3"/>
        <v>0.0232558139534884</v>
      </c>
    </row>
    <row r="26" s="80" customFormat="1" spans="1:18">
      <c r="A26" s="41">
        <v>25</v>
      </c>
      <c r="B26" s="71" t="s">
        <v>659</v>
      </c>
      <c r="C26" s="36" t="s">
        <v>660</v>
      </c>
      <c r="D26" s="52">
        <v>2025</v>
      </c>
      <c r="E26" s="52" t="s">
        <v>20</v>
      </c>
      <c r="F26" s="52" t="s">
        <v>612</v>
      </c>
      <c r="G26" s="52">
        <v>91</v>
      </c>
      <c r="H26" s="52">
        <v>81.6</v>
      </c>
      <c r="I26" s="52">
        <v>70</v>
      </c>
      <c r="J26" s="52">
        <v>62</v>
      </c>
      <c r="K26" s="52">
        <v>80.87</v>
      </c>
      <c r="L26" s="52">
        <v>3.16</v>
      </c>
      <c r="M26" s="52">
        <v>0</v>
      </c>
      <c r="N26" s="52">
        <v>43</v>
      </c>
      <c r="O26" s="41">
        <f t="shared" si="5"/>
        <v>17</v>
      </c>
      <c r="P26" s="43">
        <f t="shared" si="6"/>
        <v>0.395348837209302</v>
      </c>
      <c r="Q26" s="41">
        <f t="shared" si="2"/>
        <v>17</v>
      </c>
      <c r="R26" s="44">
        <f t="shared" si="3"/>
        <v>0.395348837209302</v>
      </c>
    </row>
    <row r="27" s="80" customFormat="1" spans="1:18">
      <c r="A27" s="41">
        <v>26</v>
      </c>
      <c r="B27" s="71" t="s">
        <v>661</v>
      </c>
      <c r="C27" s="36" t="s">
        <v>662</v>
      </c>
      <c r="D27" s="52">
        <v>2025</v>
      </c>
      <c r="E27" s="52" t="s">
        <v>20</v>
      </c>
      <c r="F27" s="52" t="s">
        <v>612</v>
      </c>
      <c r="G27" s="52">
        <v>87</v>
      </c>
      <c r="H27" s="52">
        <v>86</v>
      </c>
      <c r="I27" s="52">
        <v>79</v>
      </c>
      <c r="J27" s="52">
        <v>62.5</v>
      </c>
      <c r="K27" s="52">
        <v>84.275</v>
      </c>
      <c r="L27" s="52">
        <v>3.6</v>
      </c>
      <c r="M27" s="52">
        <v>0</v>
      </c>
      <c r="N27" s="52">
        <v>43</v>
      </c>
      <c r="O27" s="41">
        <f t="shared" si="5"/>
        <v>4</v>
      </c>
      <c r="P27" s="43">
        <f t="shared" si="6"/>
        <v>0.0930232558139535</v>
      </c>
      <c r="Q27" s="41">
        <f t="shared" si="2"/>
        <v>5</v>
      </c>
      <c r="R27" s="44">
        <f t="shared" si="3"/>
        <v>0.116279069767442</v>
      </c>
    </row>
    <row r="28" s="80" customFormat="1" spans="1:18">
      <c r="A28" s="41">
        <v>27</v>
      </c>
      <c r="B28" s="71" t="s">
        <v>663</v>
      </c>
      <c r="C28" s="36" t="s">
        <v>664</v>
      </c>
      <c r="D28" s="52">
        <v>2025</v>
      </c>
      <c r="E28" s="52" t="s">
        <v>20</v>
      </c>
      <c r="F28" s="52" t="s">
        <v>612</v>
      </c>
      <c r="G28" s="52">
        <v>87.5</v>
      </c>
      <c r="H28" s="52">
        <v>80.7</v>
      </c>
      <c r="I28" s="52">
        <v>78.5</v>
      </c>
      <c r="J28" s="52">
        <v>62</v>
      </c>
      <c r="K28" s="52">
        <v>80.565</v>
      </c>
      <c r="L28" s="52">
        <v>3.07</v>
      </c>
      <c r="M28" s="52">
        <v>0</v>
      </c>
      <c r="N28" s="52">
        <v>43</v>
      </c>
      <c r="O28" s="41">
        <f t="shared" si="5"/>
        <v>19</v>
      </c>
      <c r="P28" s="43">
        <f t="shared" si="6"/>
        <v>0.441860465116279</v>
      </c>
      <c r="Q28" s="41">
        <f t="shared" si="2"/>
        <v>19</v>
      </c>
      <c r="R28" s="44">
        <f t="shared" si="3"/>
        <v>0.441860465116279</v>
      </c>
    </row>
    <row r="29" s="80" customFormat="1" spans="1:18">
      <c r="A29" s="41">
        <v>28</v>
      </c>
      <c r="B29" s="71" t="s">
        <v>665</v>
      </c>
      <c r="C29" s="36" t="s">
        <v>666</v>
      </c>
      <c r="D29" s="52">
        <v>2025</v>
      </c>
      <c r="E29" s="52" t="s">
        <v>20</v>
      </c>
      <c r="F29" s="52" t="s">
        <v>612</v>
      </c>
      <c r="G29" s="52">
        <v>87.5</v>
      </c>
      <c r="H29" s="52">
        <v>79.5</v>
      </c>
      <c r="I29" s="52">
        <v>71.5</v>
      </c>
      <c r="J29" s="52">
        <v>64</v>
      </c>
      <c r="K29" s="52">
        <v>79.125</v>
      </c>
      <c r="L29" s="52">
        <v>2.95</v>
      </c>
      <c r="M29" s="52">
        <v>0</v>
      </c>
      <c r="N29" s="52">
        <v>43</v>
      </c>
      <c r="O29" s="41">
        <f t="shared" si="5"/>
        <v>22</v>
      </c>
      <c r="P29" s="43">
        <f t="shared" si="6"/>
        <v>0.511627906976744</v>
      </c>
      <c r="Q29" s="41">
        <f t="shared" si="2"/>
        <v>21</v>
      </c>
      <c r="R29" s="44">
        <f t="shared" si="3"/>
        <v>0.488372093023256</v>
      </c>
    </row>
    <row r="30" s="80" customFormat="1" spans="1:18">
      <c r="A30" s="41">
        <v>29</v>
      </c>
      <c r="B30" s="71" t="s">
        <v>667</v>
      </c>
      <c r="C30" s="36" t="s">
        <v>668</v>
      </c>
      <c r="D30" s="52">
        <v>2025</v>
      </c>
      <c r="E30" s="52" t="s">
        <v>20</v>
      </c>
      <c r="F30" s="52" t="s">
        <v>612</v>
      </c>
      <c r="G30" s="36">
        <v>87.5</v>
      </c>
      <c r="H30" s="52">
        <v>75.5</v>
      </c>
      <c r="I30" s="52">
        <v>70.5</v>
      </c>
      <c r="J30" s="36">
        <v>66</v>
      </c>
      <c r="K30" s="52">
        <v>76.325</v>
      </c>
      <c r="L30" s="52">
        <v>2.55</v>
      </c>
      <c r="M30" s="52">
        <v>0</v>
      </c>
      <c r="N30" s="52">
        <v>43</v>
      </c>
      <c r="O30" s="41">
        <f t="shared" si="5"/>
        <v>32</v>
      </c>
      <c r="P30" s="43">
        <f t="shared" si="6"/>
        <v>0.744186046511628</v>
      </c>
      <c r="Q30" s="41">
        <f t="shared" si="2"/>
        <v>31</v>
      </c>
      <c r="R30" s="44">
        <f t="shared" si="3"/>
        <v>0.720930232558139</v>
      </c>
    </row>
    <row r="31" s="80" customFormat="1" spans="1:18">
      <c r="A31" s="41">
        <v>30</v>
      </c>
      <c r="B31" s="71" t="s">
        <v>669</v>
      </c>
      <c r="C31" s="36" t="s">
        <v>670</v>
      </c>
      <c r="D31" s="52">
        <v>2025</v>
      </c>
      <c r="E31" s="52" t="s">
        <v>20</v>
      </c>
      <c r="F31" s="52" t="s">
        <v>612</v>
      </c>
      <c r="G31" s="36">
        <v>93</v>
      </c>
      <c r="H31" s="52">
        <v>80.4</v>
      </c>
      <c r="I31" s="52">
        <v>70</v>
      </c>
      <c r="J31" s="36">
        <v>67</v>
      </c>
      <c r="K31" s="52">
        <v>80.58</v>
      </c>
      <c r="L31" s="52">
        <v>3.4</v>
      </c>
      <c r="M31" s="52">
        <v>0</v>
      </c>
      <c r="N31" s="52">
        <v>43</v>
      </c>
      <c r="O31" s="41">
        <f t="shared" si="5"/>
        <v>12</v>
      </c>
      <c r="P31" s="43">
        <f t="shared" si="6"/>
        <v>0.27906976744186</v>
      </c>
      <c r="Q31" s="41">
        <f t="shared" si="2"/>
        <v>18</v>
      </c>
      <c r="R31" s="44">
        <f t="shared" si="3"/>
        <v>0.418604651162791</v>
      </c>
    </row>
    <row r="32" s="80" customFormat="1" spans="1:18">
      <c r="A32" s="41">
        <v>31</v>
      </c>
      <c r="B32" s="71" t="s">
        <v>671</v>
      </c>
      <c r="C32" s="36" t="s">
        <v>672</v>
      </c>
      <c r="D32" s="52">
        <v>2025</v>
      </c>
      <c r="E32" s="52" t="s">
        <v>20</v>
      </c>
      <c r="F32" s="52" t="s">
        <v>612</v>
      </c>
      <c r="G32" s="52">
        <v>81</v>
      </c>
      <c r="H32" s="52">
        <v>86.2</v>
      </c>
      <c r="I32" s="52">
        <v>70</v>
      </c>
      <c r="J32" s="52">
        <v>63</v>
      </c>
      <c r="K32" s="52">
        <v>82.64</v>
      </c>
      <c r="L32" s="52">
        <v>3.62</v>
      </c>
      <c r="M32" s="52">
        <v>0</v>
      </c>
      <c r="N32" s="52">
        <v>43</v>
      </c>
      <c r="O32" s="41">
        <f t="shared" si="5"/>
        <v>3</v>
      </c>
      <c r="P32" s="43">
        <f t="shared" si="6"/>
        <v>0.0697674418604651</v>
      </c>
      <c r="Q32" s="41">
        <f t="shared" si="2"/>
        <v>9</v>
      </c>
      <c r="R32" s="44">
        <f t="shared" si="3"/>
        <v>0.209302325581395</v>
      </c>
    </row>
    <row r="33" s="80" customFormat="1" spans="1:18">
      <c r="A33" s="41">
        <v>32</v>
      </c>
      <c r="B33" s="71" t="s">
        <v>673</v>
      </c>
      <c r="C33" s="36" t="s">
        <v>674</v>
      </c>
      <c r="D33" s="52">
        <v>2025</v>
      </c>
      <c r="E33" s="52" t="s">
        <v>20</v>
      </c>
      <c r="F33" s="52" t="s">
        <v>612</v>
      </c>
      <c r="G33" s="52">
        <v>80</v>
      </c>
      <c r="H33" s="52">
        <v>78.6</v>
      </c>
      <c r="I33" s="52">
        <v>70</v>
      </c>
      <c r="J33" s="52">
        <v>63</v>
      </c>
      <c r="K33" s="52">
        <v>77.17</v>
      </c>
      <c r="L33" s="52">
        <v>2.86</v>
      </c>
      <c r="M33" s="52">
        <v>1</v>
      </c>
      <c r="N33" s="52">
        <v>43</v>
      </c>
      <c r="O33" s="41">
        <f t="shared" si="5"/>
        <v>25</v>
      </c>
      <c r="P33" s="43">
        <f t="shared" si="6"/>
        <v>0.581395348837209</v>
      </c>
      <c r="Q33" s="41">
        <f t="shared" si="2"/>
        <v>27</v>
      </c>
      <c r="R33" s="44">
        <f t="shared" si="3"/>
        <v>0.627906976744186</v>
      </c>
    </row>
    <row r="34" s="80" customFormat="1" spans="1:18">
      <c r="A34" s="41">
        <v>33</v>
      </c>
      <c r="B34" s="71" t="s">
        <v>675</v>
      </c>
      <c r="C34" s="36" t="s">
        <v>676</v>
      </c>
      <c r="D34" s="52">
        <v>2025</v>
      </c>
      <c r="E34" s="52" t="s">
        <v>20</v>
      </c>
      <c r="F34" s="52" t="s">
        <v>612</v>
      </c>
      <c r="G34" s="36">
        <v>82</v>
      </c>
      <c r="H34" s="52">
        <v>79.2</v>
      </c>
      <c r="I34" s="52">
        <v>70</v>
      </c>
      <c r="J34" s="52">
        <v>60.5</v>
      </c>
      <c r="K34" s="52">
        <v>77.615</v>
      </c>
      <c r="L34" s="52">
        <v>2.92</v>
      </c>
      <c r="M34" s="52">
        <v>1</v>
      </c>
      <c r="N34" s="52">
        <v>43</v>
      </c>
      <c r="O34" s="41">
        <f t="shared" si="5"/>
        <v>23</v>
      </c>
      <c r="P34" s="43">
        <f t="shared" si="6"/>
        <v>0.534883720930233</v>
      </c>
      <c r="Q34" s="41">
        <f t="shared" si="2"/>
        <v>23</v>
      </c>
      <c r="R34" s="44">
        <f t="shared" si="3"/>
        <v>0.534883720930233</v>
      </c>
    </row>
    <row r="35" s="80" customFormat="1" spans="1:18">
      <c r="A35" s="41">
        <v>34</v>
      </c>
      <c r="B35" s="71" t="s">
        <v>677</v>
      </c>
      <c r="C35" s="36" t="s">
        <v>678</v>
      </c>
      <c r="D35" s="52">
        <v>2025</v>
      </c>
      <c r="E35" s="52" t="s">
        <v>20</v>
      </c>
      <c r="F35" s="52" t="s">
        <v>612</v>
      </c>
      <c r="G35" s="52">
        <v>100</v>
      </c>
      <c r="H35" s="52">
        <v>84.5</v>
      </c>
      <c r="I35" s="52">
        <v>70.5</v>
      </c>
      <c r="J35" s="52">
        <v>64</v>
      </c>
      <c r="K35" s="52">
        <v>84.4</v>
      </c>
      <c r="L35" s="52">
        <v>3.45</v>
      </c>
      <c r="M35" s="52">
        <v>0</v>
      </c>
      <c r="N35" s="52">
        <v>43</v>
      </c>
      <c r="O35" s="41">
        <f t="shared" si="5"/>
        <v>10</v>
      </c>
      <c r="P35" s="43">
        <f t="shared" si="6"/>
        <v>0.232558139534884</v>
      </c>
      <c r="Q35" s="41">
        <f t="shared" si="2"/>
        <v>4</v>
      </c>
      <c r="R35" s="44">
        <f t="shared" si="3"/>
        <v>0.0930232558139535</v>
      </c>
    </row>
    <row r="36" s="80" customFormat="1" spans="1:18">
      <c r="A36" s="41">
        <v>35</v>
      </c>
      <c r="B36" s="71" t="s">
        <v>679</v>
      </c>
      <c r="C36" s="36" t="s">
        <v>680</v>
      </c>
      <c r="D36" s="52">
        <v>2025</v>
      </c>
      <c r="E36" s="52" t="s">
        <v>20</v>
      </c>
      <c r="F36" s="52" t="s">
        <v>612</v>
      </c>
      <c r="G36" s="52">
        <v>81</v>
      </c>
      <c r="H36" s="52">
        <v>67.9</v>
      </c>
      <c r="I36" s="52">
        <v>70</v>
      </c>
      <c r="J36" s="52">
        <v>60</v>
      </c>
      <c r="K36" s="52">
        <v>69.68</v>
      </c>
      <c r="L36" s="52">
        <v>1.79</v>
      </c>
      <c r="M36" s="52">
        <v>2</v>
      </c>
      <c r="N36" s="52">
        <v>43</v>
      </c>
      <c r="O36" s="41">
        <f t="shared" si="5"/>
        <v>40</v>
      </c>
      <c r="P36" s="43">
        <f t="shared" si="6"/>
        <v>0.930232558139535</v>
      </c>
      <c r="Q36" s="41">
        <f t="shared" si="2"/>
        <v>40</v>
      </c>
      <c r="R36" s="44">
        <f t="shared" si="3"/>
        <v>0.930232558139535</v>
      </c>
    </row>
    <row r="37" s="80" customFormat="1" spans="1:18">
      <c r="A37" s="41">
        <v>36</v>
      </c>
      <c r="B37" s="71" t="s">
        <v>681</v>
      </c>
      <c r="C37" s="36" t="s">
        <v>682</v>
      </c>
      <c r="D37" s="52">
        <v>2025</v>
      </c>
      <c r="E37" s="52" t="s">
        <v>20</v>
      </c>
      <c r="F37" s="52" t="s">
        <v>612</v>
      </c>
      <c r="G37" s="52">
        <v>85</v>
      </c>
      <c r="H37" s="52">
        <v>81.3</v>
      </c>
      <c r="I37" s="52">
        <v>70.5</v>
      </c>
      <c r="J37" s="36">
        <v>60.5</v>
      </c>
      <c r="K37" s="52">
        <v>79.735</v>
      </c>
      <c r="L37" s="52">
        <v>3.13</v>
      </c>
      <c r="M37" s="52">
        <v>0</v>
      </c>
      <c r="N37" s="52">
        <v>43</v>
      </c>
      <c r="O37" s="41">
        <f t="shared" si="5"/>
        <v>18</v>
      </c>
      <c r="P37" s="43">
        <f t="shared" si="6"/>
        <v>0.418604651162791</v>
      </c>
      <c r="Q37" s="41">
        <f t="shared" si="2"/>
        <v>20</v>
      </c>
      <c r="R37" s="44">
        <f t="shared" si="3"/>
        <v>0.465116279069767</v>
      </c>
    </row>
    <row r="38" s="80" customFormat="1" spans="1:18">
      <c r="A38" s="41">
        <v>37</v>
      </c>
      <c r="B38" s="71" t="s">
        <v>683</v>
      </c>
      <c r="C38" s="36" t="s">
        <v>684</v>
      </c>
      <c r="D38" s="52">
        <v>2025</v>
      </c>
      <c r="E38" s="52" t="s">
        <v>20</v>
      </c>
      <c r="F38" s="52" t="s">
        <v>612</v>
      </c>
      <c r="G38" s="52">
        <v>84</v>
      </c>
      <c r="H38" s="52">
        <v>84.2</v>
      </c>
      <c r="I38" s="52">
        <v>70.5</v>
      </c>
      <c r="J38" s="52">
        <v>60</v>
      </c>
      <c r="K38" s="52">
        <v>81.59</v>
      </c>
      <c r="L38" s="52">
        <v>3.42</v>
      </c>
      <c r="M38" s="52">
        <v>0</v>
      </c>
      <c r="N38" s="52">
        <v>43</v>
      </c>
      <c r="O38" s="41">
        <f t="shared" si="5"/>
        <v>11</v>
      </c>
      <c r="P38" s="43">
        <f t="shared" si="6"/>
        <v>0.255813953488372</v>
      </c>
      <c r="Q38" s="41">
        <f t="shared" si="2"/>
        <v>12</v>
      </c>
      <c r="R38" s="44">
        <f t="shared" si="3"/>
        <v>0.27906976744186</v>
      </c>
    </row>
    <row r="39" s="80" customFormat="1" spans="1:18">
      <c r="A39" s="41">
        <v>38</v>
      </c>
      <c r="B39" s="71" t="s">
        <v>685</v>
      </c>
      <c r="C39" s="36" t="s">
        <v>686</v>
      </c>
      <c r="D39" s="52">
        <v>2025</v>
      </c>
      <c r="E39" s="52" t="s">
        <v>20</v>
      </c>
      <c r="F39" s="52" t="s">
        <v>612</v>
      </c>
      <c r="G39" s="36">
        <v>82</v>
      </c>
      <c r="H39" s="52">
        <v>78.6</v>
      </c>
      <c r="I39" s="84">
        <v>70.5</v>
      </c>
      <c r="J39" s="52">
        <v>60</v>
      </c>
      <c r="K39" s="52">
        <v>77.37</v>
      </c>
      <c r="L39" s="52">
        <v>2.86</v>
      </c>
      <c r="M39" s="52">
        <v>0</v>
      </c>
      <c r="N39" s="52">
        <v>43</v>
      </c>
      <c r="O39" s="41">
        <f t="shared" si="5"/>
        <v>25</v>
      </c>
      <c r="P39" s="43">
        <f t="shared" si="6"/>
        <v>0.581395348837209</v>
      </c>
      <c r="Q39" s="41">
        <f t="shared" si="2"/>
        <v>25</v>
      </c>
      <c r="R39" s="44" t="e">
        <f>Q39/M44</f>
        <v>#DIV/0!</v>
      </c>
    </row>
    <row r="40" s="80" customFormat="1" spans="1:18">
      <c r="A40" s="41">
        <v>39</v>
      </c>
      <c r="B40" s="71" t="s">
        <v>687</v>
      </c>
      <c r="C40" s="36" t="s">
        <v>688</v>
      </c>
      <c r="D40" s="52">
        <v>2025</v>
      </c>
      <c r="E40" s="52" t="s">
        <v>20</v>
      </c>
      <c r="F40" s="52" t="s">
        <v>612</v>
      </c>
      <c r="G40" s="36">
        <v>81</v>
      </c>
      <c r="H40" s="52">
        <v>70.2</v>
      </c>
      <c r="I40" s="52">
        <v>70.5</v>
      </c>
      <c r="J40" s="52">
        <v>60</v>
      </c>
      <c r="K40" s="52">
        <v>71.19</v>
      </c>
      <c r="L40" s="52">
        <v>2.02</v>
      </c>
      <c r="M40" s="52">
        <v>3</v>
      </c>
      <c r="N40" s="52">
        <v>43</v>
      </c>
      <c r="O40" s="41">
        <f t="shared" si="5"/>
        <v>37</v>
      </c>
      <c r="P40" s="43">
        <f t="shared" si="6"/>
        <v>0.86046511627907</v>
      </c>
      <c r="Q40" s="41">
        <f t="shared" si="2"/>
        <v>36</v>
      </c>
      <c r="R40" s="44">
        <f>Q40/N40</f>
        <v>0.837209302325581</v>
      </c>
    </row>
    <row r="41" s="80" customFormat="1" spans="1:18">
      <c r="A41" s="41">
        <v>40</v>
      </c>
      <c r="B41" s="71" t="s">
        <v>689</v>
      </c>
      <c r="C41" s="36" t="s">
        <v>690</v>
      </c>
      <c r="D41" s="52">
        <v>2025</v>
      </c>
      <c r="E41" s="52" t="s">
        <v>20</v>
      </c>
      <c r="F41" s="52" t="s">
        <v>612</v>
      </c>
      <c r="G41" s="52">
        <v>80</v>
      </c>
      <c r="H41" s="52">
        <v>75.7</v>
      </c>
      <c r="I41" s="52">
        <v>72</v>
      </c>
      <c r="J41" s="36">
        <v>62</v>
      </c>
      <c r="K41" s="52">
        <v>75.19</v>
      </c>
      <c r="L41" s="52">
        <v>2.57</v>
      </c>
      <c r="M41" s="52">
        <v>1</v>
      </c>
      <c r="N41" s="52">
        <v>43</v>
      </c>
      <c r="O41" s="41">
        <f t="shared" si="5"/>
        <v>31</v>
      </c>
      <c r="P41" s="43">
        <f t="shared" si="6"/>
        <v>0.720930232558139</v>
      </c>
      <c r="Q41" s="41">
        <f t="shared" si="2"/>
        <v>32</v>
      </c>
      <c r="R41" s="44">
        <f>Q41/N41</f>
        <v>0.744186046511628</v>
      </c>
    </row>
    <row r="42" s="80" customFormat="1" spans="1:18">
      <c r="A42" s="41">
        <v>41</v>
      </c>
      <c r="B42" s="71" t="s">
        <v>691</v>
      </c>
      <c r="C42" s="36" t="s">
        <v>692</v>
      </c>
      <c r="D42" s="52">
        <v>2025</v>
      </c>
      <c r="E42" s="52" t="s">
        <v>20</v>
      </c>
      <c r="F42" s="52" t="s">
        <v>612</v>
      </c>
      <c r="G42" s="52">
        <v>100</v>
      </c>
      <c r="H42" s="52">
        <v>79.6</v>
      </c>
      <c r="I42" s="52">
        <v>71</v>
      </c>
      <c r="J42" s="52">
        <v>70</v>
      </c>
      <c r="K42" s="52">
        <v>81.32</v>
      </c>
      <c r="L42" s="52">
        <v>2.96</v>
      </c>
      <c r="M42" s="52">
        <v>0</v>
      </c>
      <c r="N42" s="52">
        <v>43</v>
      </c>
      <c r="O42" s="41">
        <f t="shared" si="5"/>
        <v>21</v>
      </c>
      <c r="P42" s="43">
        <f t="shared" si="6"/>
        <v>0.488372093023256</v>
      </c>
      <c r="Q42" s="41">
        <f t="shared" si="2"/>
        <v>15</v>
      </c>
      <c r="R42" s="44">
        <f>Q42/N42</f>
        <v>0.348837209302326</v>
      </c>
    </row>
    <row r="43" s="80" customFormat="1" spans="1:18">
      <c r="A43" s="41"/>
      <c r="B43" s="71"/>
      <c r="C43" s="20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3"/>
      <c r="Q43" s="41"/>
      <c r="R43" s="44"/>
    </row>
    <row r="44" s="80" customFormat="1" spans="1:18">
      <c r="A44" s="41"/>
      <c r="B44" s="71"/>
      <c r="C44" s="20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3"/>
      <c r="Q44" s="41"/>
      <c r="R44" s="44"/>
    </row>
    <row r="45" s="80" customFormat="1" spans="1:18">
      <c r="A45" s="41"/>
      <c r="B45" s="71"/>
      <c r="C45" s="20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3"/>
      <c r="Q45" s="41"/>
      <c r="R45" s="44"/>
    </row>
    <row r="46" s="80" customFormat="1" spans="1:18">
      <c r="A46" s="41"/>
      <c r="B46" s="71"/>
      <c r="C46" s="2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="80" customFormat="1" spans="1:18">
      <c r="A47" s="41"/>
      <c r="B47" s="71"/>
      <c r="C47" s="20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="80" customFormat="1" spans="1:18">
      <c r="A48" s="41"/>
      <c r="B48" s="71"/>
      <c r="C48" s="2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="80" customFormat="1" spans="1:18">
      <c r="A49" s="41"/>
      <c r="B49" s="71"/>
      <c r="C49" s="2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="80" customFormat="1" spans="1:18">
      <c r="A50" s="41"/>
      <c r="B50" s="71"/>
      <c r="C50" s="20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  <row r="51" s="80" customFormat="1" spans="1:18">
      <c r="A51" s="41"/>
      <c r="B51" s="71"/>
      <c r="C51" s="2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3"/>
      <c r="Q51" s="41"/>
      <c r="R51" s="44"/>
    </row>
    <row r="52" s="80" customFormat="1" spans="1:18">
      <c r="A52" s="41"/>
      <c r="B52" s="71"/>
      <c r="C52" s="2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3"/>
      <c r="Q52" s="41"/>
      <c r="R52" s="44"/>
    </row>
    <row r="53" s="80" customFormat="1" spans="1:18">
      <c r="A53" s="41"/>
      <c r="B53" s="71"/>
      <c r="C53" s="2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3"/>
      <c r="Q53" s="41"/>
      <c r="R53" s="44"/>
    </row>
    <row r="54" s="80" customFormat="1" spans="1:18">
      <c r="A54" s="41"/>
      <c r="B54" s="71"/>
      <c r="C54" s="2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3"/>
      <c r="Q54" s="41"/>
      <c r="R54" s="44"/>
    </row>
    <row r="55" s="80" customFormat="1" spans="1:18">
      <c r="A55" s="41"/>
      <c r="B55" s="71"/>
      <c r="C55" s="2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3"/>
      <c r="Q55" s="41"/>
      <c r="R55" s="44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"/>
  <sheetViews>
    <sheetView workbookViewId="0">
      <selection activeCell="D1" sqref="D$1:D$1048576"/>
    </sheetView>
  </sheetViews>
  <sheetFormatPr defaultColWidth="9" defaultRowHeight="15.6"/>
  <cols>
    <col min="1" max="1" width="4.375" customWidth="1"/>
    <col min="2" max="2" width="11.875" style="45" customWidth="1"/>
    <col min="3" max="3" width="7.125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customFormat="1" spans="1:18">
      <c r="A2" s="41">
        <v>1</v>
      </c>
      <c r="B2" s="71" t="s">
        <v>693</v>
      </c>
      <c r="C2" s="41" t="s">
        <v>694</v>
      </c>
      <c r="D2" s="41">
        <v>2025</v>
      </c>
      <c r="E2" s="41" t="s">
        <v>20</v>
      </c>
      <c r="F2" s="78" t="s">
        <v>695</v>
      </c>
      <c r="G2" s="41">
        <v>94</v>
      </c>
      <c r="H2" s="78">
        <v>87.7</v>
      </c>
      <c r="I2" s="41">
        <v>70</v>
      </c>
      <c r="J2" s="41">
        <v>80.5</v>
      </c>
      <c r="K2" s="41">
        <v>86.515</v>
      </c>
      <c r="L2" s="41">
        <v>3.77</v>
      </c>
      <c r="M2" s="41">
        <v>0</v>
      </c>
      <c r="N2" s="41">
        <v>42</v>
      </c>
      <c r="O2" s="41">
        <f t="shared" ref="O2:O53" si="0">RANK(L2,$L$2:$L$53)</f>
        <v>2</v>
      </c>
      <c r="P2" s="43">
        <f t="shared" ref="P2:P53" si="1">O2/N2</f>
        <v>0.0476190476190476</v>
      </c>
      <c r="Q2" s="41">
        <f t="shared" ref="Q2:Q53" si="2">RANK(K2,$K$2:$K$53)</f>
        <v>1</v>
      </c>
      <c r="R2" s="44">
        <f t="shared" ref="R2:R53" si="3">Q2/N2</f>
        <v>0.0238095238095238</v>
      </c>
    </row>
    <row r="3" spans="1:18">
      <c r="A3" s="41">
        <v>2</v>
      </c>
      <c r="B3" s="77" t="s">
        <v>696</v>
      </c>
      <c r="C3" s="78" t="s">
        <v>97</v>
      </c>
      <c r="D3" s="41">
        <v>2025</v>
      </c>
      <c r="E3" s="41" t="s">
        <v>20</v>
      </c>
      <c r="F3" s="41" t="s">
        <v>695</v>
      </c>
      <c r="G3" s="41">
        <v>88.5</v>
      </c>
      <c r="H3" s="41">
        <v>89</v>
      </c>
      <c r="I3" s="41">
        <v>70.5</v>
      </c>
      <c r="J3" s="41">
        <v>71</v>
      </c>
      <c r="K3" s="41">
        <v>86.175</v>
      </c>
      <c r="L3" s="41">
        <v>3.9</v>
      </c>
      <c r="M3" s="41">
        <v>0</v>
      </c>
      <c r="N3" s="41">
        <v>42</v>
      </c>
      <c r="O3" s="41">
        <f t="shared" si="0"/>
        <v>1</v>
      </c>
      <c r="P3" s="43">
        <f t="shared" si="1"/>
        <v>0.0238095238095238</v>
      </c>
      <c r="Q3" s="41">
        <f t="shared" si="2"/>
        <v>2</v>
      </c>
      <c r="R3" s="44">
        <f t="shared" si="3"/>
        <v>0.0476190476190476</v>
      </c>
    </row>
    <row r="4" spans="1:18">
      <c r="A4" s="41">
        <v>3</v>
      </c>
      <c r="B4" s="71" t="s">
        <v>697</v>
      </c>
      <c r="C4" s="41" t="s">
        <v>698</v>
      </c>
      <c r="D4" s="41">
        <v>2025</v>
      </c>
      <c r="E4" s="41" t="s">
        <v>20</v>
      </c>
      <c r="F4" s="78" t="s">
        <v>695</v>
      </c>
      <c r="G4" s="41">
        <v>92</v>
      </c>
      <c r="H4" s="41">
        <v>87.7</v>
      </c>
      <c r="I4" s="41">
        <v>70</v>
      </c>
      <c r="J4" s="41">
        <v>68.5</v>
      </c>
      <c r="K4" s="41">
        <v>85.615</v>
      </c>
      <c r="L4" s="41">
        <v>3.77</v>
      </c>
      <c r="M4" s="41">
        <v>0</v>
      </c>
      <c r="N4" s="41">
        <v>42</v>
      </c>
      <c r="O4" s="41">
        <f t="shared" si="0"/>
        <v>2</v>
      </c>
      <c r="P4" s="43">
        <f t="shared" si="1"/>
        <v>0.0476190476190476</v>
      </c>
      <c r="Q4" s="41">
        <f t="shared" si="2"/>
        <v>3</v>
      </c>
      <c r="R4" s="44">
        <f t="shared" si="3"/>
        <v>0.0714285714285714</v>
      </c>
    </row>
    <row r="5" spans="1:18">
      <c r="A5" s="41">
        <v>5</v>
      </c>
      <c r="B5" s="71" t="s">
        <v>699</v>
      </c>
      <c r="C5" s="41" t="s">
        <v>700</v>
      </c>
      <c r="D5" s="41">
        <v>2025</v>
      </c>
      <c r="E5" s="41" t="s">
        <v>20</v>
      </c>
      <c r="F5" s="78" t="s">
        <v>695</v>
      </c>
      <c r="G5" s="41">
        <v>91</v>
      </c>
      <c r="H5" s="41">
        <v>86.4</v>
      </c>
      <c r="I5" s="41">
        <v>70.5</v>
      </c>
      <c r="J5" s="41">
        <v>62</v>
      </c>
      <c r="K5" s="41">
        <v>84.28</v>
      </c>
      <c r="L5" s="41">
        <v>3.64</v>
      </c>
      <c r="M5" s="41">
        <v>0</v>
      </c>
      <c r="N5" s="41">
        <v>42</v>
      </c>
      <c r="O5" s="41">
        <f t="shared" si="0"/>
        <v>6</v>
      </c>
      <c r="P5" s="43">
        <f t="shared" si="1"/>
        <v>0.142857142857143</v>
      </c>
      <c r="Q5" s="41">
        <f t="shared" si="2"/>
        <v>4</v>
      </c>
      <c r="R5" s="44">
        <f t="shared" si="3"/>
        <v>0.0952380952380952</v>
      </c>
    </row>
    <row r="6" spans="1:18">
      <c r="A6" s="41">
        <v>4</v>
      </c>
      <c r="B6" s="71" t="s">
        <v>701</v>
      </c>
      <c r="C6" s="41" t="s">
        <v>702</v>
      </c>
      <c r="D6" s="41">
        <v>2025</v>
      </c>
      <c r="E6" s="41" t="s">
        <v>20</v>
      </c>
      <c r="F6" s="41" t="s">
        <v>695</v>
      </c>
      <c r="G6" s="41">
        <v>86</v>
      </c>
      <c r="H6" s="41">
        <v>86.8</v>
      </c>
      <c r="I6" s="41">
        <v>71.5</v>
      </c>
      <c r="J6" s="41">
        <v>67.5</v>
      </c>
      <c r="K6" s="41">
        <v>84.185</v>
      </c>
      <c r="L6" s="41">
        <v>3.68</v>
      </c>
      <c r="M6" s="41">
        <v>0</v>
      </c>
      <c r="N6" s="41">
        <v>42</v>
      </c>
      <c r="O6" s="41">
        <f t="shared" si="0"/>
        <v>4</v>
      </c>
      <c r="P6" s="43">
        <f t="shared" si="1"/>
        <v>0.0952380952380952</v>
      </c>
      <c r="Q6" s="41">
        <f t="shared" si="2"/>
        <v>5</v>
      </c>
      <c r="R6" s="44">
        <f t="shared" si="3"/>
        <v>0.119047619047619</v>
      </c>
    </row>
    <row r="7" spans="1:18">
      <c r="A7" s="41">
        <v>6</v>
      </c>
      <c r="B7" s="71" t="s">
        <v>703</v>
      </c>
      <c r="C7" s="41" t="s">
        <v>704</v>
      </c>
      <c r="D7" s="41">
        <v>2025</v>
      </c>
      <c r="E7" s="41" t="s">
        <v>20</v>
      </c>
      <c r="F7" s="78" t="s">
        <v>695</v>
      </c>
      <c r="G7" s="41">
        <v>89</v>
      </c>
      <c r="H7" s="41">
        <v>84.4</v>
      </c>
      <c r="I7" s="41">
        <v>71</v>
      </c>
      <c r="J7" s="41">
        <v>84.5</v>
      </c>
      <c r="K7" s="41">
        <v>83.755</v>
      </c>
      <c r="L7" s="41">
        <v>3.44</v>
      </c>
      <c r="M7" s="41">
        <v>0</v>
      </c>
      <c r="N7" s="41">
        <v>42</v>
      </c>
      <c r="O7" s="41">
        <f t="shared" si="0"/>
        <v>10</v>
      </c>
      <c r="P7" s="43">
        <f t="shared" si="1"/>
        <v>0.238095238095238</v>
      </c>
      <c r="Q7" s="41">
        <f t="shared" si="2"/>
        <v>6</v>
      </c>
      <c r="R7" s="44">
        <f t="shared" si="3"/>
        <v>0.142857142857143</v>
      </c>
    </row>
    <row r="8" spans="1:18">
      <c r="A8" s="41">
        <v>10</v>
      </c>
      <c r="B8" s="71" t="s">
        <v>705</v>
      </c>
      <c r="C8" s="41" t="s">
        <v>706</v>
      </c>
      <c r="D8" s="41">
        <v>2025</v>
      </c>
      <c r="E8" s="41" t="s">
        <v>20</v>
      </c>
      <c r="F8" s="41" t="s">
        <v>695</v>
      </c>
      <c r="G8" s="41">
        <v>89</v>
      </c>
      <c r="H8" s="41">
        <v>85.6</v>
      </c>
      <c r="I8" s="41">
        <v>70.5</v>
      </c>
      <c r="J8" s="41">
        <v>62</v>
      </c>
      <c r="K8" s="41">
        <v>83.42</v>
      </c>
      <c r="L8" s="41">
        <v>3.56</v>
      </c>
      <c r="M8" s="41">
        <v>0</v>
      </c>
      <c r="N8" s="41">
        <v>42</v>
      </c>
      <c r="O8" s="41">
        <f t="shared" si="0"/>
        <v>8</v>
      </c>
      <c r="P8" s="43">
        <f t="shared" si="1"/>
        <v>0.19047619047619</v>
      </c>
      <c r="Q8" s="41">
        <f t="shared" si="2"/>
        <v>7</v>
      </c>
      <c r="R8" s="44">
        <f t="shared" si="3"/>
        <v>0.166666666666667</v>
      </c>
    </row>
    <row r="9" spans="1:18">
      <c r="A9" s="41">
        <v>7</v>
      </c>
      <c r="B9" s="77" t="s">
        <v>707</v>
      </c>
      <c r="C9" s="78" t="s">
        <v>708</v>
      </c>
      <c r="D9" s="41">
        <v>2025</v>
      </c>
      <c r="E9" s="41" t="s">
        <v>20</v>
      </c>
      <c r="F9" s="41" t="s">
        <v>695</v>
      </c>
      <c r="G9" s="41">
        <v>85.5</v>
      </c>
      <c r="H9" s="41">
        <v>86.5</v>
      </c>
      <c r="I9" s="41">
        <v>70</v>
      </c>
      <c r="J9" s="41">
        <v>63.5</v>
      </c>
      <c r="K9" s="41">
        <v>83.41</v>
      </c>
      <c r="L9" s="41">
        <v>3.63</v>
      </c>
      <c r="M9" s="41">
        <v>1</v>
      </c>
      <c r="N9" s="41">
        <v>42</v>
      </c>
      <c r="O9" s="41">
        <f t="shared" si="0"/>
        <v>7</v>
      </c>
      <c r="P9" s="43">
        <f t="shared" si="1"/>
        <v>0.166666666666667</v>
      </c>
      <c r="Q9" s="41">
        <f t="shared" si="2"/>
        <v>8</v>
      </c>
      <c r="R9" s="44">
        <f t="shared" si="3"/>
        <v>0.19047619047619</v>
      </c>
    </row>
    <row r="10" spans="1:18">
      <c r="A10" s="41">
        <v>8</v>
      </c>
      <c r="B10" s="71" t="s">
        <v>709</v>
      </c>
      <c r="C10" s="41" t="s">
        <v>710</v>
      </c>
      <c r="D10" s="41">
        <v>2025</v>
      </c>
      <c r="E10" s="41" t="s">
        <v>20</v>
      </c>
      <c r="F10" s="41" t="s">
        <v>695</v>
      </c>
      <c r="G10" s="41">
        <v>83</v>
      </c>
      <c r="H10" s="41">
        <v>86.7</v>
      </c>
      <c r="I10" s="41">
        <v>70</v>
      </c>
      <c r="J10" s="41">
        <v>62</v>
      </c>
      <c r="K10" s="41">
        <v>83.24</v>
      </c>
      <c r="L10" s="41">
        <v>3.67</v>
      </c>
      <c r="M10" s="41">
        <v>0</v>
      </c>
      <c r="N10" s="41">
        <v>42</v>
      </c>
      <c r="O10" s="41">
        <f t="shared" si="0"/>
        <v>5</v>
      </c>
      <c r="P10" s="43">
        <f t="shared" si="1"/>
        <v>0.119047619047619</v>
      </c>
      <c r="Q10" s="41">
        <f t="shared" si="2"/>
        <v>9</v>
      </c>
      <c r="R10" s="44">
        <f t="shared" si="3"/>
        <v>0.214285714285714</v>
      </c>
    </row>
    <row r="11" spans="1:18">
      <c r="A11" s="41">
        <v>9</v>
      </c>
      <c r="B11" s="77" t="s">
        <v>711</v>
      </c>
      <c r="C11" s="78" t="s">
        <v>712</v>
      </c>
      <c r="D11" s="41">
        <v>2025</v>
      </c>
      <c r="E11" s="41" t="s">
        <v>20</v>
      </c>
      <c r="F11" s="78" t="s">
        <v>695</v>
      </c>
      <c r="G11" s="41">
        <v>81</v>
      </c>
      <c r="H11" s="41">
        <v>85.4</v>
      </c>
      <c r="I11" s="41">
        <v>73</v>
      </c>
      <c r="J11" s="41">
        <v>61.5</v>
      </c>
      <c r="K11" s="41">
        <v>82.305</v>
      </c>
      <c r="L11" s="41">
        <v>3.54</v>
      </c>
      <c r="M11" s="41">
        <v>0</v>
      </c>
      <c r="N11" s="41">
        <v>42</v>
      </c>
      <c r="O11" s="41">
        <f t="shared" si="0"/>
        <v>9</v>
      </c>
      <c r="P11" s="43">
        <f t="shared" si="1"/>
        <v>0.214285714285714</v>
      </c>
      <c r="Q11" s="41">
        <f t="shared" si="2"/>
        <v>10</v>
      </c>
      <c r="R11" s="44">
        <f t="shared" si="3"/>
        <v>0.238095238095238</v>
      </c>
    </row>
    <row r="12" spans="1:18">
      <c r="A12" s="41">
        <v>11</v>
      </c>
      <c r="B12" s="71" t="s">
        <v>713</v>
      </c>
      <c r="C12" s="41" t="s">
        <v>714</v>
      </c>
      <c r="D12" s="41">
        <v>2025</v>
      </c>
      <c r="E12" s="41" t="s">
        <v>20</v>
      </c>
      <c r="F12" s="78" t="s">
        <v>695</v>
      </c>
      <c r="G12" s="41">
        <v>89.5</v>
      </c>
      <c r="H12" s="41">
        <v>82.4</v>
      </c>
      <c r="I12" s="41">
        <v>70</v>
      </c>
      <c r="J12" s="41">
        <v>75.5</v>
      </c>
      <c r="K12" s="41">
        <v>81.88</v>
      </c>
      <c r="L12" s="41">
        <v>3.24</v>
      </c>
      <c r="M12" s="41">
        <v>0</v>
      </c>
      <c r="N12" s="41">
        <v>42</v>
      </c>
      <c r="O12" s="41">
        <f t="shared" si="0"/>
        <v>14</v>
      </c>
      <c r="P12" s="43">
        <f t="shared" si="1"/>
        <v>0.333333333333333</v>
      </c>
      <c r="Q12" s="41">
        <f t="shared" si="2"/>
        <v>11</v>
      </c>
      <c r="R12" s="44">
        <f t="shared" si="3"/>
        <v>0.261904761904762</v>
      </c>
    </row>
    <row r="13" spans="1:18">
      <c r="A13" s="41">
        <v>14</v>
      </c>
      <c r="B13" s="71" t="s">
        <v>715</v>
      </c>
      <c r="C13" s="41" t="s">
        <v>716</v>
      </c>
      <c r="D13" s="41">
        <v>2025</v>
      </c>
      <c r="E13" s="41" t="s">
        <v>20</v>
      </c>
      <c r="F13" s="78" t="s">
        <v>695</v>
      </c>
      <c r="G13" s="41">
        <v>87.5</v>
      </c>
      <c r="H13" s="41">
        <v>83.7</v>
      </c>
      <c r="I13" s="41">
        <v>70</v>
      </c>
      <c r="J13" s="41">
        <v>62.5</v>
      </c>
      <c r="K13" s="41">
        <v>81.84</v>
      </c>
      <c r="L13" s="41">
        <v>3.37</v>
      </c>
      <c r="M13" s="41">
        <v>0</v>
      </c>
      <c r="N13" s="41">
        <v>42</v>
      </c>
      <c r="O13" s="41">
        <f t="shared" si="0"/>
        <v>11</v>
      </c>
      <c r="P13" s="43">
        <f t="shared" si="1"/>
        <v>0.261904761904762</v>
      </c>
      <c r="Q13" s="41">
        <f t="shared" si="2"/>
        <v>12</v>
      </c>
      <c r="R13" s="44">
        <f t="shared" si="3"/>
        <v>0.285714285714286</v>
      </c>
    </row>
    <row r="14" spans="1:18">
      <c r="A14" s="41">
        <v>12</v>
      </c>
      <c r="B14" s="71" t="s">
        <v>717</v>
      </c>
      <c r="C14" s="41" t="s">
        <v>718</v>
      </c>
      <c r="D14" s="41">
        <v>2025</v>
      </c>
      <c r="E14" s="41" t="s">
        <v>20</v>
      </c>
      <c r="F14" s="41" t="s">
        <v>695</v>
      </c>
      <c r="G14" s="41">
        <v>87</v>
      </c>
      <c r="H14" s="41">
        <v>82.2</v>
      </c>
      <c r="I14" s="41">
        <v>70</v>
      </c>
      <c r="J14" s="41">
        <v>76</v>
      </c>
      <c r="K14" s="41">
        <v>81.39</v>
      </c>
      <c r="L14" s="41">
        <v>3.22</v>
      </c>
      <c r="M14" s="41">
        <v>0</v>
      </c>
      <c r="N14" s="41">
        <v>42</v>
      </c>
      <c r="O14" s="41">
        <f t="shared" si="0"/>
        <v>15</v>
      </c>
      <c r="P14" s="43">
        <f t="shared" si="1"/>
        <v>0.357142857142857</v>
      </c>
      <c r="Q14" s="41">
        <f t="shared" si="2"/>
        <v>13</v>
      </c>
      <c r="R14" s="44">
        <f t="shared" si="3"/>
        <v>0.30952380952381</v>
      </c>
    </row>
    <row r="15" spans="1:18">
      <c r="A15" s="41">
        <v>13</v>
      </c>
      <c r="B15" s="71" t="s">
        <v>719</v>
      </c>
      <c r="C15" s="41" t="s">
        <v>720</v>
      </c>
      <c r="D15" s="41">
        <v>2025</v>
      </c>
      <c r="E15" s="41" t="s">
        <v>20</v>
      </c>
      <c r="F15" s="78" t="s">
        <v>695</v>
      </c>
      <c r="G15" s="41">
        <v>82</v>
      </c>
      <c r="H15" s="41">
        <v>83.6</v>
      </c>
      <c r="I15" s="41">
        <v>71.5</v>
      </c>
      <c r="J15" s="41">
        <v>63.5</v>
      </c>
      <c r="K15" s="41">
        <v>81.145</v>
      </c>
      <c r="L15" s="41">
        <v>3.36</v>
      </c>
      <c r="M15" s="41">
        <v>0</v>
      </c>
      <c r="N15" s="41">
        <v>42</v>
      </c>
      <c r="O15" s="41">
        <f t="shared" si="0"/>
        <v>12</v>
      </c>
      <c r="P15" s="43">
        <f t="shared" si="1"/>
        <v>0.285714285714286</v>
      </c>
      <c r="Q15" s="41">
        <f t="shared" si="2"/>
        <v>14</v>
      </c>
      <c r="R15" s="44">
        <f t="shared" si="3"/>
        <v>0.333333333333333</v>
      </c>
    </row>
    <row r="16" spans="1:18">
      <c r="A16" s="41">
        <v>35</v>
      </c>
      <c r="B16" s="71" t="s">
        <v>721</v>
      </c>
      <c r="C16" s="41" t="s">
        <v>722</v>
      </c>
      <c r="D16" s="41">
        <v>2025</v>
      </c>
      <c r="E16" s="41" t="s">
        <v>20</v>
      </c>
      <c r="F16" s="41" t="s">
        <v>695</v>
      </c>
      <c r="G16" s="41">
        <v>84</v>
      </c>
      <c r="H16" s="41">
        <v>83.1</v>
      </c>
      <c r="I16" s="41">
        <v>70</v>
      </c>
      <c r="J16" s="41">
        <v>65.5</v>
      </c>
      <c r="K16" s="41">
        <v>81.045</v>
      </c>
      <c r="L16" s="41">
        <v>3.31</v>
      </c>
      <c r="M16" s="41">
        <v>0</v>
      </c>
      <c r="N16" s="41">
        <v>42</v>
      </c>
      <c r="O16" s="41">
        <f t="shared" si="0"/>
        <v>13</v>
      </c>
      <c r="P16" s="43">
        <f t="shared" si="1"/>
        <v>0.30952380952381</v>
      </c>
      <c r="Q16" s="41">
        <f t="shared" si="2"/>
        <v>15</v>
      </c>
      <c r="R16" s="44">
        <f t="shared" si="3"/>
        <v>0.357142857142857</v>
      </c>
    </row>
    <row r="17" spans="1:18">
      <c r="A17" s="41">
        <v>15</v>
      </c>
      <c r="B17" s="77" t="s">
        <v>723</v>
      </c>
      <c r="C17" s="78" t="s">
        <v>724</v>
      </c>
      <c r="D17" s="41">
        <v>2025</v>
      </c>
      <c r="E17" s="41" t="s">
        <v>20</v>
      </c>
      <c r="F17" s="78" t="s">
        <v>695</v>
      </c>
      <c r="G17" s="41">
        <v>89.5</v>
      </c>
      <c r="H17" s="41">
        <v>81.4</v>
      </c>
      <c r="I17" s="41">
        <v>70</v>
      </c>
      <c r="J17" s="41">
        <v>62</v>
      </c>
      <c r="K17" s="41">
        <v>80.505</v>
      </c>
      <c r="L17" s="41">
        <v>3.14</v>
      </c>
      <c r="M17" s="41">
        <v>0</v>
      </c>
      <c r="N17" s="41">
        <v>42</v>
      </c>
      <c r="O17" s="41">
        <f t="shared" si="0"/>
        <v>19</v>
      </c>
      <c r="P17" s="43">
        <f t="shared" si="1"/>
        <v>0.452380952380952</v>
      </c>
      <c r="Q17" s="41">
        <f t="shared" si="2"/>
        <v>16</v>
      </c>
      <c r="R17" s="44">
        <f t="shared" si="3"/>
        <v>0.380952380952381</v>
      </c>
    </row>
    <row r="18" spans="1:18">
      <c r="A18" s="41">
        <v>43</v>
      </c>
      <c r="B18" s="71" t="s">
        <v>725</v>
      </c>
      <c r="C18" s="41" t="s">
        <v>726</v>
      </c>
      <c r="D18" s="41">
        <v>2025</v>
      </c>
      <c r="E18" s="41" t="s">
        <v>20</v>
      </c>
      <c r="F18" s="41" t="s">
        <v>695</v>
      </c>
      <c r="G18" s="41">
        <v>80</v>
      </c>
      <c r="H18" s="41">
        <v>83.1</v>
      </c>
      <c r="I18" s="41">
        <v>70</v>
      </c>
      <c r="J18" s="41">
        <v>65.5</v>
      </c>
      <c r="K18" s="41">
        <v>80.445</v>
      </c>
      <c r="L18" s="41">
        <v>2.42</v>
      </c>
      <c r="M18" s="41">
        <v>1</v>
      </c>
      <c r="N18" s="41">
        <v>42</v>
      </c>
      <c r="O18" s="41">
        <f t="shared" si="0"/>
        <v>35</v>
      </c>
      <c r="P18" s="43">
        <f t="shared" si="1"/>
        <v>0.833333333333333</v>
      </c>
      <c r="Q18" s="41">
        <f t="shared" si="2"/>
        <v>17</v>
      </c>
      <c r="R18" s="44">
        <f t="shared" si="3"/>
        <v>0.404761904761905</v>
      </c>
    </row>
    <row r="19" spans="1:18">
      <c r="A19" s="41">
        <v>16</v>
      </c>
      <c r="B19" s="77" t="s">
        <v>727</v>
      </c>
      <c r="C19" s="78" t="s">
        <v>728</v>
      </c>
      <c r="D19" s="41">
        <v>2025</v>
      </c>
      <c r="E19" s="41" t="s">
        <v>20</v>
      </c>
      <c r="F19" s="78" t="s">
        <v>695</v>
      </c>
      <c r="G19" s="41">
        <v>82</v>
      </c>
      <c r="H19" s="41">
        <v>81.6</v>
      </c>
      <c r="I19" s="41">
        <v>70.5</v>
      </c>
      <c r="J19" s="41">
        <v>76</v>
      </c>
      <c r="K19" s="41">
        <v>80.27</v>
      </c>
      <c r="L19" s="41">
        <v>3.16</v>
      </c>
      <c r="M19" s="41">
        <v>0</v>
      </c>
      <c r="N19" s="41">
        <v>42</v>
      </c>
      <c r="O19" s="41">
        <f t="shared" si="0"/>
        <v>18</v>
      </c>
      <c r="P19" s="43">
        <f t="shared" si="1"/>
        <v>0.428571428571429</v>
      </c>
      <c r="Q19" s="41">
        <f t="shared" si="2"/>
        <v>18</v>
      </c>
      <c r="R19" s="44">
        <f t="shared" si="3"/>
        <v>0.428571428571429</v>
      </c>
    </row>
    <row r="20" spans="1:18">
      <c r="A20" s="41">
        <v>17</v>
      </c>
      <c r="B20" s="71" t="s">
        <v>729</v>
      </c>
      <c r="C20" s="41" t="s">
        <v>730</v>
      </c>
      <c r="D20" s="41">
        <v>2025</v>
      </c>
      <c r="E20" s="41" t="s">
        <v>20</v>
      </c>
      <c r="F20" s="78" t="s">
        <v>695</v>
      </c>
      <c r="G20" s="41">
        <v>91.5</v>
      </c>
      <c r="H20" s="41">
        <v>79.9</v>
      </c>
      <c r="I20" s="41">
        <v>70</v>
      </c>
      <c r="J20" s="41">
        <v>68.5</v>
      </c>
      <c r="K20" s="41">
        <v>80.08</v>
      </c>
      <c r="L20" s="41">
        <v>2.99</v>
      </c>
      <c r="M20" s="41">
        <v>0</v>
      </c>
      <c r="N20" s="41">
        <v>42</v>
      </c>
      <c r="O20" s="41">
        <f t="shared" si="0"/>
        <v>22</v>
      </c>
      <c r="P20" s="43">
        <f t="shared" si="1"/>
        <v>0.523809523809524</v>
      </c>
      <c r="Q20" s="41">
        <f t="shared" si="2"/>
        <v>19</v>
      </c>
      <c r="R20" s="44">
        <f t="shared" si="3"/>
        <v>0.452380952380952</v>
      </c>
    </row>
    <row r="21" spans="1:18">
      <c r="A21" s="41">
        <v>18</v>
      </c>
      <c r="B21" s="71" t="s">
        <v>731</v>
      </c>
      <c r="C21" s="41" t="s">
        <v>732</v>
      </c>
      <c r="D21" s="41">
        <v>2025</v>
      </c>
      <c r="E21" s="41" t="s">
        <v>20</v>
      </c>
      <c r="F21" s="41" t="s">
        <v>695</v>
      </c>
      <c r="G21" s="41">
        <v>80</v>
      </c>
      <c r="H21" s="41">
        <v>82.2</v>
      </c>
      <c r="I21" s="41">
        <v>70</v>
      </c>
      <c r="J21" s="41">
        <v>62.5</v>
      </c>
      <c r="K21" s="41">
        <v>79.665</v>
      </c>
      <c r="L21" s="41">
        <v>3.22</v>
      </c>
      <c r="M21" s="41">
        <v>0</v>
      </c>
      <c r="N21" s="41">
        <v>42</v>
      </c>
      <c r="O21" s="41">
        <f t="shared" si="0"/>
        <v>15</v>
      </c>
      <c r="P21" s="43">
        <f t="shared" si="1"/>
        <v>0.357142857142857</v>
      </c>
      <c r="Q21" s="41">
        <f t="shared" si="2"/>
        <v>20</v>
      </c>
      <c r="R21" s="44">
        <f t="shared" si="3"/>
        <v>0.476190476190476</v>
      </c>
    </row>
    <row r="22" spans="1:18">
      <c r="A22" s="41">
        <v>19</v>
      </c>
      <c r="B22" s="71" t="s">
        <v>733</v>
      </c>
      <c r="C22" s="41" t="s">
        <v>734</v>
      </c>
      <c r="D22" s="41">
        <v>2025</v>
      </c>
      <c r="E22" s="41" t="s">
        <v>20</v>
      </c>
      <c r="F22" s="41" t="s">
        <v>695</v>
      </c>
      <c r="G22" s="41">
        <v>82</v>
      </c>
      <c r="H22" s="41">
        <v>81.7</v>
      </c>
      <c r="I22" s="41">
        <v>70</v>
      </c>
      <c r="J22" s="41">
        <v>60.5</v>
      </c>
      <c r="K22" s="41">
        <v>79.515</v>
      </c>
      <c r="L22" s="41">
        <v>3.17</v>
      </c>
      <c r="M22" s="41">
        <v>0</v>
      </c>
      <c r="N22" s="41">
        <v>42</v>
      </c>
      <c r="O22" s="41">
        <f t="shared" si="0"/>
        <v>17</v>
      </c>
      <c r="P22" s="43">
        <f t="shared" si="1"/>
        <v>0.404761904761905</v>
      </c>
      <c r="Q22" s="41">
        <f t="shared" si="2"/>
        <v>21</v>
      </c>
      <c r="R22" s="44">
        <f t="shared" si="3"/>
        <v>0.5</v>
      </c>
    </row>
    <row r="23" spans="1:18">
      <c r="A23" s="41">
        <v>20</v>
      </c>
      <c r="B23" s="71" t="s">
        <v>735</v>
      </c>
      <c r="C23" s="41" t="s">
        <v>736</v>
      </c>
      <c r="D23" s="41">
        <v>2025</v>
      </c>
      <c r="E23" s="41" t="s">
        <v>20</v>
      </c>
      <c r="F23" s="78" t="s">
        <v>695</v>
      </c>
      <c r="G23" s="41">
        <v>97</v>
      </c>
      <c r="H23" s="41">
        <v>77.6</v>
      </c>
      <c r="I23" s="41">
        <v>70</v>
      </c>
      <c r="J23" s="41">
        <v>71</v>
      </c>
      <c r="K23" s="41">
        <v>79.42</v>
      </c>
      <c r="L23" s="41">
        <v>2.76</v>
      </c>
      <c r="M23" s="41">
        <v>1</v>
      </c>
      <c r="N23" s="41">
        <v>42</v>
      </c>
      <c r="O23" s="41">
        <f t="shared" si="0"/>
        <v>28</v>
      </c>
      <c r="P23" s="43">
        <f t="shared" si="1"/>
        <v>0.666666666666667</v>
      </c>
      <c r="Q23" s="41">
        <f t="shared" si="2"/>
        <v>22</v>
      </c>
      <c r="R23" s="44">
        <f t="shared" si="3"/>
        <v>0.523809523809524</v>
      </c>
    </row>
    <row r="24" spans="1:18">
      <c r="A24" s="41">
        <v>21</v>
      </c>
      <c r="B24" s="71" t="s">
        <v>737</v>
      </c>
      <c r="C24" s="41" t="s">
        <v>738</v>
      </c>
      <c r="D24" s="41">
        <v>2025</v>
      </c>
      <c r="E24" s="41" t="s">
        <v>20</v>
      </c>
      <c r="F24" s="41" t="s">
        <v>695</v>
      </c>
      <c r="G24" s="41">
        <v>87.5</v>
      </c>
      <c r="H24" s="41">
        <v>80.3</v>
      </c>
      <c r="I24" s="41">
        <v>70.5</v>
      </c>
      <c r="J24" s="41">
        <v>67</v>
      </c>
      <c r="K24" s="41">
        <v>79.375</v>
      </c>
      <c r="L24" s="41">
        <v>3.03</v>
      </c>
      <c r="M24" s="41">
        <v>0</v>
      </c>
      <c r="N24" s="41">
        <v>42</v>
      </c>
      <c r="O24" s="41">
        <f t="shared" si="0"/>
        <v>21</v>
      </c>
      <c r="P24" s="43">
        <f t="shared" si="1"/>
        <v>0.5</v>
      </c>
      <c r="Q24" s="41">
        <f t="shared" si="2"/>
        <v>23</v>
      </c>
      <c r="R24" s="44">
        <f t="shared" si="3"/>
        <v>0.547619047619048</v>
      </c>
    </row>
    <row r="25" spans="1:18">
      <c r="A25" s="41">
        <v>22</v>
      </c>
      <c r="B25" s="71" t="s">
        <v>739</v>
      </c>
      <c r="C25" s="41" t="s">
        <v>740</v>
      </c>
      <c r="D25" s="41">
        <v>2025</v>
      </c>
      <c r="E25" s="41" t="s">
        <v>20</v>
      </c>
      <c r="F25" s="78" t="s">
        <v>695</v>
      </c>
      <c r="G25" s="41">
        <v>86.5</v>
      </c>
      <c r="H25" s="41">
        <v>79.1</v>
      </c>
      <c r="I25" s="41">
        <v>70</v>
      </c>
      <c r="J25" s="41">
        <v>68</v>
      </c>
      <c r="K25" s="41">
        <v>78.745</v>
      </c>
      <c r="L25" s="41">
        <v>2.91</v>
      </c>
      <c r="M25" s="41">
        <v>1</v>
      </c>
      <c r="N25" s="41">
        <v>42</v>
      </c>
      <c r="O25" s="41">
        <f t="shared" si="0"/>
        <v>24</v>
      </c>
      <c r="P25" s="43">
        <f t="shared" si="1"/>
        <v>0.571428571428571</v>
      </c>
      <c r="Q25" s="41">
        <f t="shared" si="2"/>
        <v>24</v>
      </c>
      <c r="R25" s="44">
        <f t="shared" si="3"/>
        <v>0.571428571428571</v>
      </c>
    </row>
    <row r="26" spans="1:18">
      <c r="A26" s="41">
        <v>23</v>
      </c>
      <c r="B26" s="71" t="s">
        <v>741</v>
      </c>
      <c r="C26" s="41" t="s">
        <v>742</v>
      </c>
      <c r="D26" s="41">
        <v>2025</v>
      </c>
      <c r="E26" s="41" t="s">
        <v>20</v>
      </c>
      <c r="F26" s="78" t="s">
        <v>695</v>
      </c>
      <c r="G26" s="41">
        <v>85</v>
      </c>
      <c r="H26" s="41">
        <v>79.4</v>
      </c>
      <c r="I26" s="41">
        <v>70</v>
      </c>
      <c r="J26" s="41">
        <v>65</v>
      </c>
      <c r="K26" s="41">
        <v>78.58</v>
      </c>
      <c r="L26" s="41">
        <v>2.94</v>
      </c>
      <c r="M26" s="41">
        <v>1</v>
      </c>
      <c r="N26" s="41">
        <v>42</v>
      </c>
      <c r="O26" s="41">
        <f t="shared" si="0"/>
        <v>23</v>
      </c>
      <c r="P26" s="43">
        <f t="shared" si="1"/>
        <v>0.547619047619048</v>
      </c>
      <c r="Q26" s="41">
        <f t="shared" si="2"/>
        <v>25</v>
      </c>
      <c r="R26" s="44">
        <f t="shared" si="3"/>
        <v>0.595238095238095</v>
      </c>
    </row>
    <row r="27" spans="1:18">
      <c r="A27" s="41">
        <v>24</v>
      </c>
      <c r="B27" s="71" t="s">
        <v>743</v>
      </c>
      <c r="C27" s="41" t="s">
        <v>744</v>
      </c>
      <c r="D27" s="41">
        <v>2025</v>
      </c>
      <c r="E27" s="41" t="s">
        <v>20</v>
      </c>
      <c r="F27" s="41" t="s">
        <v>695</v>
      </c>
      <c r="G27" s="41">
        <v>80</v>
      </c>
      <c r="H27" s="41">
        <v>80.4</v>
      </c>
      <c r="I27" s="41">
        <v>70</v>
      </c>
      <c r="J27" s="41">
        <v>60</v>
      </c>
      <c r="K27" s="41">
        <v>78.28</v>
      </c>
      <c r="L27" s="41">
        <v>3.04</v>
      </c>
      <c r="M27" s="41">
        <v>0</v>
      </c>
      <c r="N27" s="41">
        <v>42</v>
      </c>
      <c r="O27" s="41">
        <f t="shared" si="0"/>
        <v>20</v>
      </c>
      <c r="P27" s="43">
        <f t="shared" si="1"/>
        <v>0.476190476190476</v>
      </c>
      <c r="Q27" s="41">
        <f t="shared" si="2"/>
        <v>26</v>
      </c>
      <c r="R27" s="44">
        <f t="shared" si="3"/>
        <v>0.619047619047619</v>
      </c>
    </row>
    <row r="28" spans="1:18">
      <c r="A28" s="41">
        <v>25</v>
      </c>
      <c r="B28" s="77" t="s">
        <v>745</v>
      </c>
      <c r="C28" s="78" t="s">
        <v>746</v>
      </c>
      <c r="D28" s="41">
        <v>2025</v>
      </c>
      <c r="E28" s="41" t="s">
        <v>20</v>
      </c>
      <c r="F28" s="41" t="s">
        <v>695</v>
      </c>
      <c r="G28" s="41">
        <v>88</v>
      </c>
      <c r="H28" s="41">
        <v>77.8</v>
      </c>
      <c r="I28" s="41">
        <v>70</v>
      </c>
      <c r="J28" s="41">
        <v>65.5</v>
      </c>
      <c r="K28" s="41">
        <v>77.935</v>
      </c>
      <c r="L28" s="41">
        <v>2.78</v>
      </c>
      <c r="M28" s="41">
        <v>0</v>
      </c>
      <c r="N28" s="41">
        <v>42</v>
      </c>
      <c r="O28" s="41">
        <f t="shared" si="0"/>
        <v>26</v>
      </c>
      <c r="P28" s="43">
        <f t="shared" si="1"/>
        <v>0.619047619047619</v>
      </c>
      <c r="Q28" s="41">
        <f t="shared" si="2"/>
        <v>27</v>
      </c>
      <c r="R28" s="44">
        <f t="shared" si="3"/>
        <v>0.642857142857143</v>
      </c>
    </row>
    <row r="29" spans="1:18">
      <c r="A29" s="41">
        <v>26</v>
      </c>
      <c r="B29" s="71" t="s">
        <v>747</v>
      </c>
      <c r="C29" s="41" t="s">
        <v>748</v>
      </c>
      <c r="D29" s="41">
        <v>2025</v>
      </c>
      <c r="E29" s="41" t="s">
        <v>20</v>
      </c>
      <c r="F29" s="41" t="s">
        <v>695</v>
      </c>
      <c r="G29" s="41">
        <v>86</v>
      </c>
      <c r="H29" s="41">
        <v>75.6</v>
      </c>
      <c r="I29" s="41">
        <v>70</v>
      </c>
      <c r="J29" s="41">
        <v>62.5</v>
      </c>
      <c r="K29" s="41">
        <v>77.095</v>
      </c>
      <c r="L29" s="41">
        <v>2.56</v>
      </c>
      <c r="M29" s="41">
        <v>1</v>
      </c>
      <c r="N29" s="41">
        <v>42</v>
      </c>
      <c r="O29" s="41">
        <f t="shared" si="0"/>
        <v>33</v>
      </c>
      <c r="P29" s="43">
        <f t="shared" si="1"/>
        <v>0.785714285714286</v>
      </c>
      <c r="Q29" s="41">
        <f t="shared" si="2"/>
        <v>28</v>
      </c>
      <c r="R29" s="44">
        <f t="shared" si="3"/>
        <v>0.666666666666667</v>
      </c>
    </row>
    <row r="30" spans="1:18">
      <c r="A30" s="41">
        <v>27</v>
      </c>
      <c r="B30" s="71" t="s">
        <v>749</v>
      </c>
      <c r="C30" s="41" t="s">
        <v>750</v>
      </c>
      <c r="D30" s="41">
        <v>2025</v>
      </c>
      <c r="E30" s="41" t="s">
        <v>20</v>
      </c>
      <c r="F30" s="78" t="s">
        <v>695</v>
      </c>
      <c r="G30" s="41">
        <v>86</v>
      </c>
      <c r="H30" s="41">
        <v>75.8</v>
      </c>
      <c r="I30" s="41">
        <v>70</v>
      </c>
      <c r="J30" s="41">
        <v>62.5</v>
      </c>
      <c r="K30" s="41">
        <v>76.985</v>
      </c>
      <c r="L30" s="41">
        <v>2.58</v>
      </c>
      <c r="M30" s="41">
        <v>0</v>
      </c>
      <c r="N30" s="41">
        <v>42</v>
      </c>
      <c r="O30" s="41">
        <f t="shared" si="0"/>
        <v>32</v>
      </c>
      <c r="P30" s="43">
        <f t="shared" si="1"/>
        <v>0.761904761904762</v>
      </c>
      <c r="Q30" s="41">
        <f t="shared" si="2"/>
        <v>29</v>
      </c>
      <c r="R30" s="44">
        <f t="shared" si="3"/>
        <v>0.69047619047619</v>
      </c>
    </row>
    <row r="31" spans="1:18">
      <c r="A31" s="41">
        <v>28</v>
      </c>
      <c r="B31" s="71" t="s">
        <v>751</v>
      </c>
      <c r="C31" s="41" t="s">
        <v>752</v>
      </c>
      <c r="D31" s="41">
        <v>2025</v>
      </c>
      <c r="E31" s="41" t="s">
        <v>20</v>
      </c>
      <c r="F31" s="41" t="s">
        <v>695</v>
      </c>
      <c r="G31" s="41">
        <v>80</v>
      </c>
      <c r="H31" s="41">
        <v>78.3</v>
      </c>
      <c r="I31" s="41">
        <v>70</v>
      </c>
      <c r="J31" s="41">
        <v>61.5</v>
      </c>
      <c r="K31" s="41">
        <v>76.885</v>
      </c>
      <c r="L31" s="41">
        <v>2.83</v>
      </c>
      <c r="M31" s="41">
        <v>1</v>
      </c>
      <c r="N31" s="41">
        <v>42</v>
      </c>
      <c r="O31" s="41">
        <f t="shared" si="0"/>
        <v>25</v>
      </c>
      <c r="P31" s="43">
        <f t="shared" si="1"/>
        <v>0.595238095238095</v>
      </c>
      <c r="Q31" s="41">
        <f t="shared" si="2"/>
        <v>30</v>
      </c>
      <c r="R31" s="44">
        <f t="shared" si="3"/>
        <v>0.714285714285714</v>
      </c>
    </row>
    <row r="32" spans="1:18">
      <c r="A32" s="41">
        <v>29</v>
      </c>
      <c r="B32" s="71" t="s">
        <v>753</v>
      </c>
      <c r="C32" s="41" t="s">
        <v>754</v>
      </c>
      <c r="D32" s="41">
        <v>2025</v>
      </c>
      <c r="E32" s="41" t="s">
        <v>20</v>
      </c>
      <c r="F32" s="41" t="s">
        <v>695</v>
      </c>
      <c r="G32" s="41">
        <v>84</v>
      </c>
      <c r="H32" s="41">
        <v>77.8</v>
      </c>
      <c r="I32" s="41">
        <v>70.5</v>
      </c>
      <c r="J32" s="41">
        <v>65.5</v>
      </c>
      <c r="K32" s="41">
        <v>76.825</v>
      </c>
      <c r="L32" s="41">
        <v>2.78</v>
      </c>
      <c r="M32" s="41">
        <v>0</v>
      </c>
      <c r="N32" s="41">
        <v>42</v>
      </c>
      <c r="O32" s="41">
        <f t="shared" si="0"/>
        <v>26</v>
      </c>
      <c r="P32" s="43">
        <f t="shared" si="1"/>
        <v>0.619047619047619</v>
      </c>
      <c r="Q32" s="41">
        <f t="shared" si="2"/>
        <v>31</v>
      </c>
      <c r="R32" s="44">
        <f t="shared" si="3"/>
        <v>0.738095238095238</v>
      </c>
    </row>
    <row r="33" spans="1:18">
      <c r="A33" s="41">
        <v>30</v>
      </c>
      <c r="B33" s="71" t="s">
        <v>755</v>
      </c>
      <c r="C33" s="41" t="s">
        <v>756</v>
      </c>
      <c r="D33" s="41">
        <v>2025</v>
      </c>
      <c r="E33" s="41" t="s">
        <v>20</v>
      </c>
      <c r="F33" s="41" t="s">
        <v>695</v>
      </c>
      <c r="G33" s="41">
        <v>80</v>
      </c>
      <c r="H33" s="41">
        <v>77.6</v>
      </c>
      <c r="I33" s="41">
        <v>70</v>
      </c>
      <c r="J33" s="41">
        <v>64.5</v>
      </c>
      <c r="K33" s="41">
        <v>76.545</v>
      </c>
      <c r="L33" s="41">
        <v>2.76</v>
      </c>
      <c r="M33" s="41">
        <v>0</v>
      </c>
      <c r="N33" s="41">
        <v>42</v>
      </c>
      <c r="O33" s="41">
        <f t="shared" si="0"/>
        <v>28</v>
      </c>
      <c r="P33" s="43">
        <f t="shared" si="1"/>
        <v>0.666666666666667</v>
      </c>
      <c r="Q33" s="41">
        <f t="shared" si="2"/>
        <v>32</v>
      </c>
      <c r="R33" s="44">
        <f t="shared" si="3"/>
        <v>0.761904761904762</v>
      </c>
    </row>
    <row r="34" spans="1:18">
      <c r="A34" s="41">
        <v>31</v>
      </c>
      <c r="B34" s="71" t="s">
        <v>757</v>
      </c>
      <c r="C34" s="41" t="s">
        <v>758</v>
      </c>
      <c r="D34" s="41">
        <v>2025</v>
      </c>
      <c r="E34" s="41" t="s">
        <v>20</v>
      </c>
      <c r="F34" s="41" t="s">
        <v>695</v>
      </c>
      <c r="G34" s="41">
        <v>82</v>
      </c>
      <c r="H34" s="41">
        <v>77.2</v>
      </c>
      <c r="I34" s="41">
        <v>71</v>
      </c>
      <c r="J34" s="41">
        <v>60</v>
      </c>
      <c r="K34" s="41">
        <v>76.44</v>
      </c>
      <c r="L34" s="41">
        <v>2.72</v>
      </c>
      <c r="M34" s="41">
        <v>0</v>
      </c>
      <c r="N34" s="41">
        <v>42</v>
      </c>
      <c r="O34" s="41">
        <f t="shared" si="0"/>
        <v>30</v>
      </c>
      <c r="P34" s="43">
        <f t="shared" si="1"/>
        <v>0.714285714285714</v>
      </c>
      <c r="Q34" s="41">
        <f t="shared" si="2"/>
        <v>33</v>
      </c>
      <c r="R34" s="44">
        <f t="shared" si="3"/>
        <v>0.785714285714286</v>
      </c>
    </row>
    <row r="35" spans="1:18">
      <c r="A35" s="41">
        <v>32</v>
      </c>
      <c r="B35" s="77" t="s">
        <v>759</v>
      </c>
      <c r="C35" s="78" t="s">
        <v>760</v>
      </c>
      <c r="D35" s="41">
        <v>2025</v>
      </c>
      <c r="E35" s="41" t="s">
        <v>20</v>
      </c>
      <c r="F35" s="41" t="s">
        <v>695</v>
      </c>
      <c r="G35" s="41">
        <v>81</v>
      </c>
      <c r="H35" s="41">
        <v>76.5</v>
      </c>
      <c r="I35" s="41">
        <v>70</v>
      </c>
      <c r="J35" s="41">
        <v>60</v>
      </c>
      <c r="K35" s="41">
        <v>75.7</v>
      </c>
      <c r="L35" s="41">
        <v>2.65</v>
      </c>
      <c r="M35" s="41">
        <v>1</v>
      </c>
      <c r="N35" s="41">
        <v>42</v>
      </c>
      <c r="O35" s="41">
        <f t="shared" si="0"/>
        <v>31</v>
      </c>
      <c r="P35" s="43">
        <f t="shared" si="1"/>
        <v>0.738095238095238</v>
      </c>
      <c r="Q35" s="41">
        <f t="shared" si="2"/>
        <v>34</v>
      </c>
      <c r="R35" s="44">
        <f t="shared" si="3"/>
        <v>0.80952380952381</v>
      </c>
    </row>
    <row r="36" spans="1:18">
      <c r="A36" s="41">
        <v>33</v>
      </c>
      <c r="B36" s="71" t="s">
        <v>761</v>
      </c>
      <c r="C36" s="41" t="s">
        <v>762</v>
      </c>
      <c r="D36" s="41">
        <v>2025</v>
      </c>
      <c r="E36" s="41" t="s">
        <v>20</v>
      </c>
      <c r="F36" s="78" t="s">
        <v>695</v>
      </c>
      <c r="G36" s="41">
        <v>82</v>
      </c>
      <c r="H36" s="41">
        <v>74.2</v>
      </c>
      <c r="I36" s="41">
        <v>70</v>
      </c>
      <c r="J36" s="41">
        <v>62</v>
      </c>
      <c r="K36" s="41">
        <v>74.34</v>
      </c>
      <c r="L36" s="41">
        <v>2.42</v>
      </c>
      <c r="M36" s="41">
        <v>1</v>
      </c>
      <c r="N36" s="41">
        <v>42</v>
      </c>
      <c r="O36" s="41">
        <f t="shared" si="0"/>
        <v>35</v>
      </c>
      <c r="P36" s="43">
        <f t="shared" si="1"/>
        <v>0.833333333333333</v>
      </c>
      <c r="Q36" s="41">
        <f t="shared" si="2"/>
        <v>35</v>
      </c>
      <c r="R36" s="44">
        <f t="shared" si="3"/>
        <v>0.833333333333333</v>
      </c>
    </row>
    <row r="37" spans="1:18">
      <c r="A37" s="41">
        <v>34</v>
      </c>
      <c r="B37" s="71" t="s">
        <v>763</v>
      </c>
      <c r="C37" s="41" t="s">
        <v>764</v>
      </c>
      <c r="D37" s="41">
        <v>2025</v>
      </c>
      <c r="E37" s="41" t="s">
        <v>20</v>
      </c>
      <c r="F37" s="41" t="s">
        <v>695</v>
      </c>
      <c r="G37" s="41">
        <v>80</v>
      </c>
      <c r="H37" s="41">
        <v>74.3</v>
      </c>
      <c r="I37" s="41">
        <v>70.5</v>
      </c>
      <c r="J37" s="41">
        <v>60</v>
      </c>
      <c r="K37" s="41">
        <v>74.06</v>
      </c>
      <c r="L37" s="41">
        <v>2.43</v>
      </c>
      <c r="M37" s="41">
        <v>1</v>
      </c>
      <c r="N37" s="41">
        <v>42</v>
      </c>
      <c r="O37" s="41">
        <f t="shared" si="0"/>
        <v>34</v>
      </c>
      <c r="P37" s="43">
        <f t="shared" si="1"/>
        <v>0.80952380952381</v>
      </c>
      <c r="Q37" s="41">
        <f t="shared" si="2"/>
        <v>36</v>
      </c>
      <c r="R37" s="44">
        <f t="shared" si="3"/>
        <v>0.857142857142857</v>
      </c>
    </row>
    <row r="38" spans="1:18">
      <c r="A38" s="41">
        <v>37</v>
      </c>
      <c r="B38" s="71" t="s">
        <v>765</v>
      </c>
      <c r="C38" s="41" t="s">
        <v>766</v>
      </c>
      <c r="D38" s="41">
        <v>2025</v>
      </c>
      <c r="E38" s="41" t="s">
        <v>20</v>
      </c>
      <c r="F38" s="41" t="s">
        <v>695</v>
      </c>
      <c r="G38" s="41">
        <v>80</v>
      </c>
      <c r="H38" s="41">
        <v>74</v>
      </c>
      <c r="I38" s="41">
        <v>70</v>
      </c>
      <c r="J38" s="41">
        <v>60</v>
      </c>
      <c r="K38" s="41">
        <v>73.8</v>
      </c>
      <c r="L38" s="41">
        <v>2.4</v>
      </c>
      <c r="M38" s="41">
        <v>1</v>
      </c>
      <c r="N38" s="41">
        <v>42</v>
      </c>
      <c r="O38" s="41">
        <f t="shared" si="0"/>
        <v>37</v>
      </c>
      <c r="P38" s="43">
        <f t="shared" si="1"/>
        <v>0.880952380952381</v>
      </c>
      <c r="Q38" s="41">
        <f t="shared" si="2"/>
        <v>37</v>
      </c>
      <c r="R38" s="44">
        <f t="shared" si="3"/>
        <v>0.880952380952381</v>
      </c>
    </row>
    <row r="39" spans="1:18">
      <c r="A39" s="41">
        <v>38</v>
      </c>
      <c r="B39" s="71" t="s">
        <v>767</v>
      </c>
      <c r="C39" s="41" t="s">
        <v>768</v>
      </c>
      <c r="D39" s="41">
        <v>2025</v>
      </c>
      <c r="E39" s="41" t="s">
        <v>20</v>
      </c>
      <c r="F39" s="78" t="s">
        <v>695</v>
      </c>
      <c r="G39" s="41">
        <v>80</v>
      </c>
      <c r="H39" s="41">
        <v>73.9</v>
      </c>
      <c r="I39" s="41">
        <v>70</v>
      </c>
      <c r="J39" s="41">
        <v>60</v>
      </c>
      <c r="K39" s="41">
        <v>73.73</v>
      </c>
      <c r="L39" s="41">
        <v>2.39</v>
      </c>
      <c r="M39" s="41">
        <v>1</v>
      </c>
      <c r="N39" s="41">
        <v>42</v>
      </c>
      <c r="O39" s="41">
        <f t="shared" si="0"/>
        <v>38</v>
      </c>
      <c r="P39" s="43">
        <f t="shared" si="1"/>
        <v>0.904761904761905</v>
      </c>
      <c r="Q39" s="41">
        <f t="shared" si="2"/>
        <v>38</v>
      </c>
      <c r="R39" s="44">
        <f t="shared" si="3"/>
        <v>0.904761904761905</v>
      </c>
    </row>
    <row r="40" spans="1:18">
      <c r="A40" s="41">
        <v>39</v>
      </c>
      <c r="B40" s="71" t="s">
        <v>769</v>
      </c>
      <c r="C40" s="41" t="s">
        <v>770</v>
      </c>
      <c r="D40" s="41">
        <v>2025</v>
      </c>
      <c r="E40" s="41" t="s">
        <v>20</v>
      </c>
      <c r="F40" s="78" t="s">
        <v>695</v>
      </c>
      <c r="G40" s="41">
        <v>82</v>
      </c>
      <c r="H40" s="41">
        <v>72</v>
      </c>
      <c r="I40" s="41">
        <v>70</v>
      </c>
      <c r="J40" s="41">
        <v>62.5</v>
      </c>
      <c r="K40" s="41">
        <v>72.825</v>
      </c>
      <c r="L40" s="41">
        <v>2</v>
      </c>
      <c r="M40" s="41">
        <v>4</v>
      </c>
      <c r="N40" s="41">
        <v>42</v>
      </c>
      <c r="O40" s="41">
        <f t="shared" si="0"/>
        <v>40</v>
      </c>
      <c r="P40" s="43">
        <f t="shared" si="1"/>
        <v>0.952380952380952</v>
      </c>
      <c r="Q40" s="41">
        <f t="shared" si="2"/>
        <v>39</v>
      </c>
      <c r="R40" s="44">
        <f t="shared" si="3"/>
        <v>0.928571428571429</v>
      </c>
    </row>
    <row r="41" spans="1:18">
      <c r="A41" s="41">
        <v>40</v>
      </c>
      <c r="B41" s="77" t="s">
        <v>771</v>
      </c>
      <c r="C41" s="78" t="s">
        <v>772</v>
      </c>
      <c r="D41" s="41">
        <v>2025</v>
      </c>
      <c r="E41" s="41" t="s">
        <v>20</v>
      </c>
      <c r="F41" s="78" t="s">
        <v>695</v>
      </c>
      <c r="G41" s="41">
        <v>86</v>
      </c>
      <c r="H41" s="41">
        <v>71.1</v>
      </c>
      <c r="I41" s="41">
        <v>70</v>
      </c>
      <c r="J41" s="41">
        <v>62</v>
      </c>
      <c r="K41" s="41">
        <v>72.77</v>
      </c>
      <c r="L41" s="41">
        <v>2.11</v>
      </c>
      <c r="M41" s="41">
        <v>2</v>
      </c>
      <c r="N41" s="41">
        <v>42</v>
      </c>
      <c r="O41" s="41">
        <f t="shared" si="0"/>
        <v>39</v>
      </c>
      <c r="P41" s="43">
        <f t="shared" si="1"/>
        <v>0.928571428571429</v>
      </c>
      <c r="Q41" s="41">
        <f t="shared" si="2"/>
        <v>40</v>
      </c>
      <c r="R41" s="44">
        <f t="shared" si="3"/>
        <v>0.952380952380952</v>
      </c>
    </row>
    <row r="42" spans="1:18">
      <c r="A42" s="41">
        <v>41</v>
      </c>
      <c r="B42" s="77" t="s">
        <v>773</v>
      </c>
      <c r="C42" s="78" t="s">
        <v>774</v>
      </c>
      <c r="D42" s="41">
        <v>2025</v>
      </c>
      <c r="E42" s="41" t="s">
        <v>20</v>
      </c>
      <c r="F42" s="78" t="s">
        <v>695</v>
      </c>
      <c r="G42" s="41">
        <v>80</v>
      </c>
      <c r="H42" s="41">
        <v>68.4</v>
      </c>
      <c r="I42" s="41">
        <v>70</v>
      </c>
      <c r="J42" s="41">
        <v>60</v>
      </c>
      <c r="K42" s="41">
        <v>69.88</v>
      </c>
      <c r="L42" s="41">
        <v>1.84</v>
      </c>
      <c r="M42" s="41">
        <v>2</v>
      </c>
      <c r="N42" s="41">
        <v>42</v>
      </c>
      <c r="O42" s="41">
        <f t="shared" si="0"/>
        <v>41</v>
      </c>
      <c r="P42" s="43">
        <f t="shared" si="1"/>
        <v>0.976190476190476</v>
      </c>
      <c r="Q42" s="41">
        <f t="shared" si="2"/>
        <v>41</v>
      </c>
      <c r="R42" s="44">
        <f t="shared" si="3"/>
        <v>0.976190476190476</v>
      </c>
    </row>
    <row r="43" spans="1:18">
      <c r="A43" s="41">
        <v>42</v>
      </c>
      <c r="B43" s="71" t="s">
        <v>775</v>
      </c>
      <c r="C43" s="78" t="s">
        <v>776</v>
      </c>
      <c r="D43" s="41">
        <v>2025</v>
      </c>
      <c r="E43" s="41" t="s">
        <v>20</v>
      </c>
      <c r="F43" s="78" t="s">
        <v>695</v>
      </c>
      <c r="G43" s="41">
        <v>80</v>
      </c>
      <c r="H43" s="41">
        <v>66.5</v>
      </c>
      <c r="I43" s="41">
        <v>70</v>
      </c>
      <c r="J43" s="41">
        <v>60</v>
      </c>
      <c r="K43" s="41">
        <v>68.55</v>
      </c>
      <c r="L43" s="41">
        <v>1.65</v>
      </c>
      <c r="M43" s="41">
        <v>5</v>
      </c>
      <c r="N43" s="41">
        <v>42</v>
      </c>
      <c r="O43" s="41">
        <f t="shared" si="0"/>
        <v>42</v>
      </c>
      <c r="P43" s="43">
        <f t="shared" si="1"/>
        <v>1</v>
      </c>
      <c r="Q43" s="41">
        <f t="shared" si="2"/>
        <v>42</v>
      </c>
      <c r="R43" s="44">
        <f t="shared" si="3"/>
        <v>1</v>
      </c>
    </row>
    <row r="44" spans="1:18">
      <c r="A44" s="41">
        <v>44</v>
      </c>
      <c r="B44" s="7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3"/>
      <c r="Q44" s="41"/>
      <c r="R44" s="44"/>
    </row>
    <row r="45" spans="1:18">
      <c r="A45" s="41">
        <v>45</v>
      </c>
      <c r="B45" s="7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3"/>
      <c r="Q45" s="41"/>
      <c r="R45" s="44"/>
    </row>
    <row r="46" spans="1:18">
      <c r="A46" s="41">
        <v>46</v>
      </c>
      <c r="B46" s="7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pans="1:18">
      <c r="A47" s="41">
        <v>47</v>
      </c>
      <c r="B47" s="7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pans="1:18">
      <c r="A48" s="41">
        <v>48</v>
      </c>
      <c r="B48" s="7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pans="1:18">
      <c r="A49" s="41">
        <v>49</v>
      </c>
      <c r="B49" s="7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pans="1:18">
      <c r="A50" s="41">
        <v>50</v>
      </c>
      <c r="B50" s="7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  <row r="51" spans="1:18">
      <c r="A51" s="41">
        <v>51</v>
      </c>
      <c r="B51" s="7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3"/>
      <c r="Q51" s="41"/>
      <c r="R51" s="44"/>
    </row>
    <row r="52" spans="1:18">
      <c r="A52" s="41">
        <v>52</v>
      </c>
      <c r="B52" s="7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3"/>
      <c r="Q52" s="41"/>
      <c r="R52" s="44"/>
    </row>
    <row r="53" spans="1:18">
      <c r="A53" s="41">
        <v>53</v>
      </c>
      <c r="B53" s="7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3"/>
      <c r="Q53" s="41"/>
      <c r="R53" s="44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selection activeCell="D1" sqref="D$1:D$1048576"/>
    </sheetView>
  </sheetViews>
  <sheetFormatPr defaultColWidth="9" defaultRowHeight="15.6"/>
  <cols>
    <col min="1" max="1" width="4.375" customWidth="1"/>
    <col min="2" max="2" width="11.875" style="45" customWidth="1"/>
    <col min="3" max="3" width="7.125" customWidth="1"/>
    <col min="4" max="4" width="5.5" customWidth="1"/>
    <col min="7" max="7" width="15.125" customWidth="1"/>
    <col min="8" max="8" width="15.75" customWidth="1"/>
    <col min="9" max="9" width="18.1416666666667" customWidth="1"/>
    <col min="10" max="10" width="15.625" customWidth="1"/>
    <col min="11" max="11" width="11.2333333333333" customWidth="1"/>
    <col min="12" max="12" width="16" customWidth="1"/>
    <col min="13" max="13" width="16.1416666666667" customWidth="1"/>
    <col min="14" max="14" width="12.525" customWidth="1"/>
    <col min="15" max="15" width="17.4833333333333" customWidth="1"/>
    <col min="16" max="16" width="52.275" customWidth="1"/>
    <col min="17" max="17" width="45.175" customWidth="1"/>
    <col min="18" max="18" width="35.6083333333333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76">
        <v>1</v>
      </c>
      <c r="B2" s="71" t="s">
        <v>777</v>
      </c>
      <c r="C2" s="41" t="s">
        <v>778</v>
      </c>
      <c r="D2" s="41">
        <v>2025</v>
      </c>
      <c r="E2" s="41" t="s">
        <v>20</v>
      </c>
      <c r="F2" s="41" t="s">
        <v>779</v>
      </c>
      <c r="G2" s="41">
        <v>91</v>
      </c>
      <c r="H2" s="41">
        <v>87.3</v>
      </c>
      <c r="I2" s="41">
        <v>70</v>
      </c>
      <c r="J2" s="41">
        <v>62.5</v>
      </c>
      <c r="K2" s="41">
        <v>84.885</v>
      </c>
      <c r="L2" s="41">
        <v>3.73</v>
      </c>
      <c r="M2" s="41">
        <v>0</v>
      </c>
      <c r="N2" s="41">
        <v>41</v>
      </c>
      <c r="O2" s="41">
        <f t="shared" ref="O2:O50" si="0">RANK(L2,$L$2:$L$50)</f>
        <v>2</v>
      </c>
      <c r="P2" s="43">
        <f t="shared" ref="P2:P50" si="1">O2/N2</f>
        <v>0.0487804878048781</v>
      </c>
      <c r="Q2" s="41">
        <f t="shared" ref="Q2:Q50" si="2">RANK(K2,$K$2:$K$50)</f>
        <v>3</v>
      </c>
      <c r="R2" s="44">
        <f t="shared" ref="R2:R50" si="3">Q2/N2</f>
        <v>0.0731707317073171</v>
      </c>
    </row>
    <row r="3" spans="1:18">
      <c r="A3" s="76">
        <v>2</v>
      </c>
      <c r="B3" s="71" t="s">
        <v>780</v>
      </c>
      <c r="C3" s="41" t="s">
        <v>781</v>
      </c>
      <c r="D3" s="41">
        <v>2025</v>
      </c>
      <c r="E3" s="41" t="s">
        <v>20</v>
      </c>
      <c r="F3" s="41" t="s">
        <v>779</v>
      </c>
      <c r="G3" s="41">
        <v>89</v>
      </c>
      <c r="H3" s="41">
        <v>88.2</v>
      </c>
      <c r="I3" s="41">
        <v>71.5</v>
      </c>
      <c r="J3" s="41">
        <v>67.5</v>
      </c>
      <c r="K3" s="41">
        <v>85.615</v>
      </c>
      <c r="L3" s="41">
        <v>3.82</v>
      </c>
      <c r="M3" s="41">
        <v>0</v>
      </c>
      <c r="N3" s="41">
        <v>41</v>
      </c>
      <c r="O3" s="41">
        <f t="shared" si="0"/>
        <v>1</v>
      </c>
      <c r="P3" s="43">
        <f t="shared" si="1"/>
        <v>0.024390243902439</v>
      </c>
      <c r="Q3" s="41">
        <f t="shared" si="2"/>
        <v>1</v>
      </c>
      <c r="R3" s="44">
        <f t="shared" si="3"/>
        <v>0.024390243902439</v>
      </c>
    </row>
    <row r="4" spans="1:18">
      <c r="A4" s="76">
        <v>3</v>
      </c>
      <c r="B4" s="71" t="s">
        <v>782</v>
      </c>
      <c r="C4" s="41" t="s">
        <v>783</v>
      </c>
      <c r="D4" s="41">
        <v>2025</v>
      </c>
      <c r="E4" s="41" t="s">
        <v>20</v>
      </c>
      <c r="F4" s="41" t="s">
        <v>779</v>
      </c>
      <c r="G4" s="41">
        <v>88</v>
      </c>
      <c r="H4" s="41">
        <v>83.2</v>
      </c>
      <c r="I4" s="41">
        <v>70</v>
      </c>
      <c r="J4" s="41">
        <v>64.5</v>
      </c>
      <c r="K4" s="41">
        <v>81.665</v>
      </c>
      <c r="L4" s="41">
        <v>3.32</v>
      </c>
      <c r="M4" s="41">
        <v>0</v>
      </c>
      <c r="N4" s="41">
        <v>41</v>
      </c>
      <c r="O4" s="41">
        <f t="shared" si="0"/>
        <v>12</v>
      </c>
      <c r="P4" s="43">
        <f t="shared" si="1"/>
        <v>0.292682926829268</v>
      </c>
      <c r="Q4" s="41">
        <f t="shared" si="2"/>
        <v>10</v>
      </c>
      <c r="R4" s="44">
        <f t="shared" si="3"/>
        <v>0.24390243902439</v>
      </c>
    </row>
    <row r="5" spans="1:18">
      <c r="A5" s="76">
        <v>4</v>
      </c>
      <c r="B5" s="71" t="s">
        <v>784</v>
      </c>
      <c r="C5" s="41" t="s">
        <v>785</v>
      </c>
      <c r="D5" s="41">
        <v>2025</v>
      </c>
      <c r="E5" s="41" t="s">
        <v>20</v>
      </c>
      <c r="F5" s="41" t="s">
        <v>779</v>
      </c>
      <c r="G5" s="41">
        <v>83</v>
      </c>
      <c r="H5" s="41">
        <v>81</v>
      </c>
      <c r="I5" s="41">
        <v>70.5</v>
      </c>
      <c r="J5" s="41">
        <v>61.5</v>
      </c>
      <c r="K5" s="41">
        <v>79.275</v>
      </c>
      <c r="L5" s="41">
        <v>3.1</v>
      </c>
      <c r="M5" s="41">
        <v>0</v>
      </c>
      <c r="N5" s="41">
        <v>41</v>
      </c>
      <c r="O5" s="41">
        <f t="shared" si="0"/>
        <v>16</v>
      </c>
      <c r="P5" s="43">
        <f t="shared" si="1"/>
        <v>0.390243902439024</v>
      </c>
      <c r="Q5" s="41">
        <f t="shared" si="2"/>
        <v>18</v>
      </c>
      <c r="R5" s="44">
        <f t="shared" si="3"/>
        <v>0.439024390243902</v>
      </c>
    </row>
    <row r="6" spans="1:18">
      <c r="A6" s="76">
        <v>5</v>
      </c>
      <c r="B6" s="71" t="s">
        <v>786</v>
      </c>
      <c r="C6" s="41" t="s">
        <v>787</v>
      </c>
      <c r="D6" s="41">
        <v>2025</v>
      </c>
      <c r="E6" s="41" t="s">
        <v>20</v>
      </c>
      <c r="F6" s="41" t="s">
        <v>779</v>
      </c>
      <c r="G6" s="41">
        <v>80</v>
      </c>
      <c r="H6" s="41">
        <v>85.2</v>
      </c>
      <c r="I6" s="41">
        <v>70</v>
      </c>
      <c r="J6" s="41">
        <v>60</v>
      </c>
      <c r="K6" s="41">
        <v>81.64</v>
      </c>
      <c r="L6" s="41">
        <v>3.52</v>
      </c>
      <c r="M6" s="41">
        <v>0</v>
      </c>
      <c r="N6" s="41">
        <v>41</v>
      </c>
      <c r="O6" s="41">
        <f t="shared" si="0"/>
        <v>6</v>
      </c>
      <c r="P6" s="43">
        <f t="shared" si="1"/>
        <v>0.146341463414634</v>
      </c>
      <c r="Q6" s="41">
        <f t="shared" si="2"/>
        <v>11</v>
      </c>
      <c r="R6" s="44">
        <f t="shared" si="3"/>
        <v>0.268292682926829</v>
      </c>
    </row>
    <row r="7" spans="1:18">
      <c r="A7" s="76">
        <v>6</v>
      </c>
      <c r="B7" s="71" t="s">
        <v>788</v>
      </c>
      <c r="C7" s="41" t="s">
        <v>789</v>
      </c>
      <c r="D7" s="41">
        <v>2025</v>
      </c>
      <c r="E7" s="41" t="s">
        <v>20</v>
      </c>
      <c r="F7" s="41" t="s">
        <v>779</v>
      </c>
      <c r="G7" s="41">
        <v>81</v>
      </c>
      <c r="H7" s="41">
        <v>85.7</v>
      </c>
      <c r="I7" s="41">
        <v>71.5</v>
      </c>
      <c r="J7" s="41">
        <v>60.5</v>
      </c>
      <c r="K7" s="41">
        <v>82.315</v>
      </c>
      <c r="L7" s="41">
        <v>3.57</v>
      </c>
      <c r="M7" s="41">
        <v>0</v>
      </c>
      <c r="N7" s="41">
        <v>41</v>
      </c>
      <c r="O7" s="41">
        <f t="shared" si="0"/>
        <v>5</v>
      </c>
      <c r="P7" s="43">
        <f t="shared" si="1"/>
        <v>0.121951219512195</v>
      </c>
      <c r="Q7" s="41">
        <f t="shared" si="2"/>
        <v>8</v>
      </c>
      <c r="R7" s="44">
        <f t="shared" si="3"/>
        <v>0.195121951219512</v>
      </c>
    </row>
    <row r="8" spans="1:18">
      <c r="A8" s="76">
        <v>7</v>
      </c>
      <c r="B8" s="71" t="s">
        <v>790</v>
      </c>
      <c r="C8" s="41" t="s">
        <v>791</v>
      </c>
      <c r="D8" s="41">
        <v>2025</v>
      </c>
      <c r="E8" s="41" t="s">
        <v>20</v>
      </c>
      <c r="F8" s="41" t="s">
        <v>779</v>
      </c>
      <c r="G8" s="41">
        <v>87</v>
      </c>
      <c r="H8" s="41">
        <v>84.6</v>
      </c>
      <c r="I8" s="41">
        <v>72</v>
      </c>
      <c r="J8" s="41">
        <v>64</v>
      </c>
      <c r="K8" s="41">
        <v>82.67</v>
      </c>
      <c r="L8" s="41">
        <v>3.46</v>
      </c>
      <c r="M8" s="41">
        <v>0</v>
      </c>
      <c r="N8" s="41">
        <v>41</v>
      </c>
      <c r="O8" s="41">
        <f t="shared" si="0"/>
        <v>10</v>
      </c>
      <c r="P8" s="43">
        <f t="shared" si="1"/>
        <v>0.24390243902439</v>
      </c>
      <c r="Q8" s="41">
        <f t="shared" si="2"/>
        <v>6</v>
      </c>
      <c r="R8" s="44">
        <f t="shared" si="3"/>
        <v>0.146341463414634</v>
      </c>
    </row>
    <row r="9" spans="1:18">
      <c r="A9" s="76">
        <v>8</v>
      </c>
      <c r="B9" s="71" t="s">
        <v>792</v>
      </c>
      <c r="C9" s="41" t="s">
        <v>793</v>
      </c>
      <c r="D9" s="41">
        <v>2025</v>
      </c>
      <c r="E9" s="41" t="s">
        <v>20</v>
      </c>
      <c r="F9" s="41" t="s">
        <v>779</v>
      </c>
      <c r="G9" s="41">
        <v>80</v>
      </c>
      <c r="H9" s="41">
        <v>80.7</v>
      </c>
      <c r="I9" s="41">
        <v>70</v>
      </c>
      <c r="J9" s="41">
        <v>60</v>
      </c>
      <c r="K9" s="41">
        <v>78.49</v>
      </c>
      <c r="L9" s="41">
        <v>3.07</v>
      </c>
      <c r="M9" s="41">
        <v>0</v>
      </c>
      <c r="N9" s="41">
        <v>41</v>
      </c>
      <c r="O9" s="41">
        <f t="shared" si="0"/>
        <v>17</v>
      </c>
      <c r="P9" s="43">
        <f t="shared" si="1"/>
        <v>0.414634146341463</v>
      </c>
      <c r="Q9" s="41">
        <f t="shared" si="2"/>
        <v>20</v>
      </c>
      <c r="R9" s="44">
        <f t="shared" si="3"/>
        <v>0.48780487804878</v>
      </c>
    </row>
    <row r="10" spans="1:18">
      <c r="A10" s="76">
        <v>9</v>
      </c>
      <c r="B10" s="71" t="s">
        <v>794</v>
      </c>
      <c r="C10" s="41" t="s">
        <v>795</v>
      </c>
      <c r="D10" s="41">
        <v>2025</v>
      </c>
      <c r="E10" s="41" t="s">
        <v>20</v>
      </c>
      <c r="F10" s="41" t="s">
        <v>779</v>
      </c>
      <c r="G10" s="41">
        <v>90</v>
      </c>
      <c r="H10" s="41">
        <v>81.4</v>
      </c>
      <c r="I10" s="41">
        <v>70.5</v>
      </c>
      <c r="J10" s="41">
        <v>62</v>
      </c>
      <c r="K10" s="41">
        <v>80.63</v>
      </c>
      <c r="L10" s="41">
        <v>3.14</v>
      </c>
      <c r="M10" s="41">
        <v>0</v>
      </c>
      <c r="N10" s="41">
        <v>41</v>
      </c>
      <c r="O10" s="41">
        <f t="shared" si="0"/>
        <v>15</v>
      </c>
      <c r="P10" s="43">
        <f t="shared" si="1"/>
        <v>0.365853658536585</v>
      </c>
      <c r="Q10" s="41">
        <f t="shared" si="2"/>
        <v>14</v>
      </c>
      <c r="R10" s="44">
        <f t="shared" si="3"/>
        <v>0.341463414634146</v>
      </c>
    </row>
    <row r="11" spans="1:18">
      <c r="A11" s="76">
        <v>10</v>
      </c>
      <c r="B11" s="71" t="s">
        <v>796</v>
      </c>
      <c r="C11" s="41" t="s">
        <v>797</v>
      </c>
      <c r="D11" s="41">
        <v>2025</v>
      </c>
      <c r="E11" s="41" t="s">
        <v>20</v>
      </c>
      <c r="F11" s="41" t="s">
        <v>779</v>
      </c>
      <c r="G11" s="41">
        <v>84</v>
      </c>
      <c r="H11" s="41">
        <v>84.8</v>
      </c>
      <c r="I11" s="41">
        <v>73</v>
      </c>
      <c r="J11" s="41">
        <v>61.5</v>
      </c>
      <c r="K11" s="41">
        <v>82.335</v>
      </c>
      <c r="L11" s="41">
        <v>3.48</v>
      </c>
      <c r="M11" s="41">
        <v>0</v>
      </c>
      <c r="N11" s="41">
        <v>41</v>
      </c>
      <c r="O11" s="41">
        <f t="shared" si="0"/>
        <v>7</v>
      </c>
      <c r="P11" s="43">
        <f t="shared" si="1"/>
        <v>0.170731707317073</v>
      </c>
      <c r="Q11" s="41">
        <f t="shared" si="2"/>
        <v>7</v>
      </c>
      <c r="R11" s="44">
        <f t="shared" si="3"/>
        <v>0.170731707317073</v>
      </c>
    </row>
    <row r="12" spans="1:18">
      <c r="A12" s="76">
        <v>11</v>
      </c>
      <c r="B12" s="71" t="s">
        <v>798</v>
      </c>
      <c r="C12" s="41" t="s">
        <v>799</v>
      </c>
      <c r="D12" s="41">
        <v>2025</v>
      </c>
      <c r="E12" s="41" t="s">
        <v>20</v>
      </c>
      <c r="F12" s="41" t="s">
        <v>779</v>
      </c>
      <c r="G12" s="41">
        <v>85</v>
      </c>
      <c r="H12" s="41">
        <v>75.1</v>
      </c>
      <c r="I12" s="41">
        <v>70.5</v>
      </c>
      <c r="J12" s="41">
        <v>63.5</v>
      </c>
      <c r="K12" s="41">
        <v>75.545</v>
      </c>
      <c r="L12" s="41">
        <v>2.51</v>
      </c>
      <c r="M12" s="41">
        <v>1</v>
      </c>
      <c r="N12" s="41">
        <v>41</v>
      </c>
      <c r="O12" s="41">
        <f t="shared" si="0"/>
        <v>32</v>
      </c>
      <c r="P12" s="43">
        <f t="shared" si="1"/>
        <v>0.780487804878049</v>
      </c>
      <c r="Q12" s="41">
        <f t="shared" si="2"/>
        <v>30</v>
      </c>
      <c r="R12" s="44">
        <f t="shared" si="3"/>
        <v>0.731707317073171</v>
      </c>
    </row>
    <row r="13" spans="1:18">
      <c r="A13" s="76">
        <v>12</v>
      </c>
      <c r="B13" s="71" t="s">
        <v>800</v>
      </c>
      <c r="C13" s="41" t="s">
        <v>801</v>
      </c>
      <c r="D13" s="41">
        <v>2025</v>
      </c>
      <c r="E13" s="41" t="s">
        <v>20</v>
      </c>
      <c r="F13" s="41" t="s">
        <v>779</v>
      </c>
      <c r="G13" s="41">
        <v>80</v>
      </c>
      <c r="H13" s="41">
        <v>79</v>
      </c>
      <c r="I13" s="41">
        <v>70</v>
      </c>
      <c r="J13" s="41">
        <v>60</v>
      </c>
      <c r="K13" s="41">
        <v>77.3</v>
      </c>
      <c r="L13" s="41">
        <v>2.9</v>
      </c>
      <c r="M13" s="41">
        <v>0</v>
      </c>
      <c r="N13" s="41">
        <v>41</v>
      </c>
      <c r="O13" s="41">
        <f t="shared" si="0"/>
        <v>23</v>
      </c>
      <c r="P13" s="43">
        <f t="shared" si="1"/>
        <v>0.560975609756098</v>
      </c>
      <c r="Q13" s="41">
        <f t="shared" si="2"/>
        <v>23</v>
      </c>
      <c r="R13" s="44">
        <f t="shared" si="3"/>
        <v>0.560975609756098</v>
      </c>
    </row>
    <row r="14" spans="1:18">
      <c r="A14" s="76">
        <v>13</v>
      </c>
      <c r="B14" s="71" t="s">
        <v>802</v>
      </c>
      <c r="C14" s="41" t="s">
        <v>803</v>
      </c>
      <c r="D14" s="41">
        <v>2025</v>
      </c>
      <c r="E14" s="41" t="s">
        <v>20</v>
      </c>
      <c r="F14" s="41" t="s">
        <v>779</v>
      </c>
      <c r="G14" s="41">
        <v>85</v>
      </c>
      <c r="H14" s="41">
        <v>71.1</v>
      </c>
      <c r="I14" s="41">
        <v>70</v>
      </c>
      <c r="J14" s="41">
        <v>61.5</v>
      </c>
      <c r="K14" s="41">
        <v>72.595</v>
      </c>
      <c r="L14" s="41">
        <v>2.11</v>
      </c>
      <c r="M14" s="41">
        <v>1</v>
      </c>
      <c r="N14" s="41">
        <v>41</v>
      </c>
      <c r="O14" s="41">
        <f t="shared" si="0"/>
        <v>40</v>
      </c>
      <c r="P14" s="43">
        <f t="shared" si="1"/>
        <v>0.975609756097561</v>
      </c>
      <c r="Q14" s="41">
        <f t="shared" si="2"/>
        <v>37</v>
      </c>
      <c r="R14" s="44">
        <f t="shared" si="3"/>
        <v>0.902439024390244</v>
      </c>
    </row>
    <row r="15" spans="1:18">
      <c r="A15" s="76">
        <v>14</v>
      </c>
      <c r="B15" s="71" t="s">
        <v>804</v>
      </c>
      <c r="C15" s="41" t="s">
        <v>805</v>
      </c>
      <c r="D15" s="41">
        <v>2025</v>
      </c>
      <c r="E15" s="41" t="s">
        <v>20</v>
      </c>
      <c r="F15" s="41" t="s">
        <v>779</v>
      </c>
      <c r="G15" s="41">
        <v>82</v>
      </c>
      <c r="H15" s="41">
        <v>77</v>
      </c>
      <c r="I15" s="41">
        <v>70</v>
      </c>
      <c r="J15" s="41">
        <v>60</v>
      </c>
      <c r="K15" s="41">
        <v>76.2</v>
      </c>
      <c r="L15" s="41">
        <v>2.7</v>
      </c>
      <c r="M15" s="41">
        <v>0</v>
      </c>
      <c r="N15" s="41">
        <v>41</v>
      </c>
      <c r="O15" s="41">
        <f t="shared" si="0"/>
        <v>27</v>
      </c>
      <c r="P15" s="43">
        <f t="shared" si="1"/>
        <v>0.658536585365854</v>
      </c>
      <c r="Q15" s="41">
        <f t="shared" si="2"/>
        <v>27</v>
      </c>
      <c r="R15" s="44">
        <f t="shared" si="3"/>
        <v>0.658536585365854</v>
      </c>
    </row>
    <row r="16" spans="1:18">
      <c r="A16" s="76">
        <v>15</v>
      </c>
      <c r="B16" s="71" t="s">
        <v>806</v>
      </c>
      <c r="C16" s="41" t="s">
        <v>807</v>
      </c>
      <c r="D16" s="41">
        <v>2025</v>
      </c>
      <c r="E16" s="41" t="s">
        <v>20</v>
      </c>
      <c r="F16" s="41" t="s">
        <v>779</v>
      </c>
      <c r="G16" s="41">
        <v>80</v>
      </c>
      <c r="H16" s="41">
        <v>84.2</v>
      </c>
      <c r="I16" s="41">
        <v>70</v>
      </c>
      <c r="J16" s="41">
        <v>60</v>
      </c>
      <c r="K16" s="41">
        <v>80.94</v>
      </c>
      <c r="L16" s="41">
        <v>3.42</v>
      </c>
      <c r="M16" s="41">
        <v>0</v>
      </c>
      <c r="N16" s="41">
        <v>41</v>
      </c>
      <c r="O16" s="41">
        <f t="shared" si="0"/>
        <v>11</v>
      </c>
      <c r="P16" s="43">
        <f t="shared" si="1"/>
        <v>0.268292682926829</v>
      </c>
      <c r="Q16" s="41">
        <f t="shared" si="2"/>
        <v>13</v>
      </c>
      <c r="R16" s="44">
        <f t="shared" si="3"/>
        <v>0.317073170731707</v>
      </c>
    </row>
    <row r="17" spans="1:18">
      <c r="A17" s="76">
        <v>16</v>
      </c>
      <c r="B17" s="71" t="s">
        <v>808</v>
      </c>
      <c r="C17" s="41" t="s">
        <v>69</v>
      </c>
      <c r="D17" s="41">
        <v>2025</v>
      </c>
      <c r="E17" s="41" t="s">
        <v>20</v>
      </c>
      <c r="F17" s="41" t="s">
        <v>779</v>
      </c>
      <c r="G17" s="41">
        <v>80</v>
      </c>
      <c r="H17" s="41">
        <v>73.7</v>
      </c>
      <c r="I17" s="41">
        <v>70</v>
      </c>
      <c r="J17" s="41">
        <v>61</v>
      </c>
      <c r="K17" s="41">
        <v>73.64</v>
      </c>
      <c r="L17" s="41">
        <v>2.37</v>
      </c>
      <c r="M17" s="41">
        <v>0</v>
      </c>
      <c r="N17" s="41">
        <v>41</v>
      </c>
      <c r="O17" s="41">
        <f t="shared" si="0"/>
        <v>34</v>
      </c>
      <c r="P17" s="43">
        <f t="shared" si="1"/>
        <v>0.829268292682927</v>
      </c>
      <c r="Q17" s="41">
        <f t="shared" si="2"/>
        <v>35</v>
      </c>
      <c r="R17" s="44">
        <f t="shared" si="3"/>
        <v>0.853658536585366</v>
      </c>
    </row>
    <row r="18" spans="1:18">
      <c r="A18" s="76">
        <v>17</v>
      </c>
      <c r="B18" s="71" t="s">
        <v>809</v>
      </c>
      <c r="C18" s="41" t="s">
        <v>810</v>
      </c>
      <c r="D18" s="41">
        <v>2025</v>
      </c>
      <c r="E18" s="41" t="s">
        <v>20</v>
      </c>
      <c r="F18" s="41" t="s">
        <v>779</v>
      </c>
      <c r="G18" s="41">
        <v>84</v>
      </c>
      <c r="H18" s="41">
        <v>69.6</v>
      </c>
      <c r="I18" s="41">
        <v>70</v>
      </c>
      <c r="J18" s="41">
        <v>66.5</v>
      </c>
      <c r="K18" s="41">
        <v>71.645</v>
      </c>
      <c r="L18" s="41">
        <v>1.96</v>
      </c>
      <c r="M18" s="41">
        <v>0</v>
      </c>
      <c r="N18" s="41">
        <v>41</v>
      </c>
      <c r="O18" s="41">
        <f t="shared" si="0"/>
        <v>41</v>
      </c>
      <c r="P18" s="43">
        <f t="shared" si="1"/>
        <v>1</v>
      </c>
      <c r="Q18" s="41">
        <f t="shared" si="2"/>
        <v>40</v>
      </c>
      <c r="R18" s="44">
        <f t="shared" si="3"/>
        <v>0.975609756097561</v>
      </c>
    </row>
    <row r="19" spans="1:18">
      <c r="A19" s="76">
        <v>18</v>
      </c>
      <c r="B19" s="77" t="s">
        <v>811</v>
      </c>
      <c r="C19" s="78" t="s">
        <v>812</v>
      </c>
      <c r="D19" s="41">
        <v>2025</v>
      </c>
      <c r="E19" s="78" t="s">
        <v>20</v>
      </c>
      <c r="F19" s="78" t="s">
        <v>779</v>
      </c>
      <c r="G19" s="41">
        <v>82</v>
      </c>
      <c r="H19" s="41">
        <v>74</v>
      </c>
      <c r="I19" s="41">
        <v>70</v>
      </c>
      <c r="J19" s="41">
        <v>61.5</v>
      </c>
      <c r="K19" s="41">
        <v>74.17</v>
      </c>
      <c r="L19" s="41">
        <v>2.4</v>
      </c>
      <c r="M19" s="41">
        <v>1</v>
      </c>
      <c r="N19" s="41">
        <v>41</v>
      </c>
      <c r="O19" s="41">
        <f t="shared" si="0"/>
        <v>33</v>
      </c>
      <c r="P19" s="43">
        <f t="shared" si="1"/>
        <v>0.804878048780488</v>
      </c>
      <c r="Q19" s="41">
        <f t="shared" si="2"/>
        <v>33</v>
      </c>
      <c r="R19" s="44">
        <f t="shared" si="3"/>
        <v>0.804878048780488</v>
      </c>
    </row>
    <row r="20" spans="1:18">
      <c r="A20" s="76">
        <v>19</v>
      </c>
      <c r="B20" s="71" t="s">
        <v>813</v>
      </c>
      <c r="C20" s="41" t="s">
        <v>814</v>
      </c>
      <c r="D20" s="41">
        <v>2025</v>
      </c>
      <c r="E20" s="41" t="s">
        <v>20</v>
      </c>
      <c r="F20" s="41" t="s">
        <v>815</v>
      </c>
      <c r="G20" s="41">
        <v>83</v>
      </c>
      <c r="H20" s="41">
        <v>73.5</v>
      </c>
      <c r="I20" s="41">
        <v>70</v>
      </c>
      <c r="J20" s="41">
        <v>61.5</v>
      </c>
      <c r="K20" s="79">
        <v>73.975</v>
      </c>
      <c r="L20" s="41">
        <v>2.35</v>
      </c>
      <c r="M20" s="41">
        <v>1</v>
      </c>
      <c r="N20" s="41">
        <v>41</v>
      </c>
      <c r="O20" s="41">
        <f t="shared" si="0"/>
        <v>35</v>
      </c>
      <c r="P20" s="43">
        <f t="shared" si="1"/>
        <v>0.853658536585366</v>
      </c>
      <c r="Q20" s="41">
        <f t="shared" si="2"/>
        <v>34</v>
      </c>
      <c r="R20" s="44">
        <f t="shared" si="3"/>
        <v>0.829268292682927</v>
      </c>
    </row>
    <row r="21" spans="1:18">
      <c r="A21" s="76">
        <v>20</v>
      </c>
      <c r="B21" s="71" t="s">
        <v>816</v>
      </c>
      <c r="C21" s="41" t="s">
        <v>817</v>
      </c>
      <c r="D21" s="41">
        <v>2025</v>
      </c>
      <c r="E21" s="41" t="s">
        <v>20</v>
      </c>
      <c r="F21" s="41" t="s">
        <v>779</v>
      </c>
      <c r="G21" s="41">
        <v>85</v>
      </c>
      <c r="H21" s="41">
        <v>80.6</v>
      </c>
      <c r="I21" s="41">
        <v>70.5</v>
      </c>
      <c r="J21" s="41">
        <v>61</v>
      </c>
      <c r="K21" s="41">
        <v>79.27</v>
      </c>
      <c r="L21" s="41">
        <v>3.06</v>
      </c>
      <c r="M21" s="41">
        <v>0</v>
      </c>
      <c r="N21" s="41">
        <v>41</v>
      </c>
      <c r="O21" s="41">
        <f t="shared" si="0"/>
        <v>18</v>
      </c>
      <c r="P21" s="43">
        <f t="shared" si="1"/>
        <v>0.439024390243902</v>
      </c>
      <c r="Q21" s="41">
        <f t="shared" si="2"/>
        <v>19</v>
      </c>
      <c r="R21" s="44">
        <f t="shared" si="3"/>
        <v>0.463414634146341</v>
      </c>
    </row>
    <row r="22" spans="1:18">
      <c r="A22" s="76">
        <v>21</v>
      </c>
      <c r="B22" s="71" t="s">
        <v>818</v>
      </c>
      <c r="C22" s="41" t="s">
        <v>819</v>
      </c>
      <c r="D22" s="41">
        <v>2025</v>
      </c>
      <c r="E22" s="41" t="s">
        <v>20</v>
      </c>
      <c r="F22" s="41" t="s">
        <v>779</v>
      </c>
      <c r="G22" s="41">
        <v>80</v>
      </c>
      <c r="H22" s="41">
        <v>82.1</v>
      </c>
      <c r="I22" s="41">
        <v>70</v>
      </c>
      <c r="J22" s="41">
        <v>60</v>
      </c>
      <c r="K22" s="41">
        <v>79.47</v>
      </c>
      <c r="L22" s="41">
        <v>3.21</v>
      </c>
      <c r="M22" s="41">
        <v>0</v>
      </c>
      <c r="N22" s="41">
        <v>41</v>
      </c>
      <c r="O22" s="41">
        <f t="shared" si="0"/>
        <v>13</v>
      </c>
      <c r="P22" s="43">
        <f t="shared" si="1"/>
        <v>0.317073170731707</v>
      </c>
      <c r="Q22" s="41">
        <f t="shared" si="2"/>
        <v>17</v>
      </c>
      <c r="R22" s="44">
        <f t="shared" si="3"/>
        <v>0.414634146341463</v>
      </c>
    </row>
    <row r="23" spans="1:18">
      <c r="A23" s="76">
        <v>22</v>
      </c>
      <c r="B23" s="71" t="s">
        <v>820</v>
      </c>
      <c r="C23" s="41" t="s">
        <v>821</v>
      </c>
      <c r="D23" s="41">
        <v>2025</v>
      </c>
      <c r="E23" s="41" t="s">
        <v>20</v>
      </c>
      <c r="F23" s="41" t="s">
        <v>779</v>
      </c>
      <c r="G23" s="41">
        <v>80</v>
      </c>
      <c r="H23" s="41">
        <v>72</v>
      </c>
      <c r="I23" s="41">
        <v>70</v>
      </c>
      <c r="J23" s="41">
        <v>60</v>
      </c>
      <c r="K23" s="41">
        <v>72.4</v>
      </c>
      <c r="L23" s="41">
        <v>2.2</v>
      </c>
      <c r="M23" s="41">
        <v>0</v>
      </c>
      <c r="N23" s="41">
        <v>41</v>
      </c>
      <c r="O23" s="41">
        <f t="shared" si="0"/>
        <v>38</v>
      </c>
      <c r="P23" s="43">
        <f t="shared" si="1"/>
        <v>0.926829268292683</v>
      </c>
      <c r="Q23" s="41">
        <f t="shared" si="2"/>
        <v>38</v>
      </c>
      <c r="R23" s="44">
        <f t="shared" si="3"/>
        <v>0.926829268292683</v>
      </c>
    </row>
    <row r="24" spans="1:18">
      <c r="A24" s="76">
        <v>23</v>
      </c>
      <c r="B24" s="71" t="s">
        <v>822</v>
      </c>
      <c r="C24" s="41" t="s">
        <v>823</v>
      </c>
      <c r="D24" s="41">
        <v>2025</v>
      </c>
      <c r="E24" s="41" t="s">
        <v>20</v>
      </c>
      <c r="F24" s="41" t="s">
        <v>779</v>
      </c>
      <c r="G24" s="41">
        <v>83</v>
      </c>
      <c r="H24" s="41">
        <v>84.8</v>
      </c>
      <c r="I24" s="41">
        <v>73</v>
      </c>
      <c r="J24" s="41">
        <v>61</v>
      </c>
      <c r="K24" s="41">
        <v>82.16</v>
      </c>
      <c r="L24" s="41">
        <v>3.48</v>
      </c>
      <c r="M24" s="41">
        <v>0</v>
      </c>
      <c r="N24" s="41">
        <v>41</v>
      </c>
      <c r="O24" s="41">
        <f t="shared" si="0"/>
        <v>7</v>
      </c>
      <c r="P24" s="43">
        <f t="shared" si="1"/>
        <v>0.170731707317073</v>
      </c>
      <c r="Q24" s="41">
        <f t="shared" si="2"/>
        <v>9</v>
      </c>
      <c r="R24" s="44">
        <f t="shared" si="3"/>
        <v>0.219512195121951</v>
      </c>
    </row>
    <row r="25" spans="1:18">
      <c r="A25" s="76">
        <v>24</v>
      </c>
      <c r="B25" s="71" t="s">
        <v>824</v>
      </c>
      <c r="C25" s="41" t="s">
        <v>825</v>
      </c>
      <c r="D25" s="41">
        <v>2025</v>
      </c>
      <c r="E25" s="41" t="s">
        <v>20</v>
      </c>
      <c r="F25" s="41" t="s">
        <v>779</v>
      </c>
      <c r="G25" s="41">
        <v>80</v>
      </c>
      <c r="H25" s="41">
        <v>77.4</v>
      </c>
      <c r="I25" s="41">
        <v>70</v>
      </c>
      <c r="J25" s="41">
        <v>61</v>
      </c>
      <c r="K25" s="41">
        <v>76.23</v>
      </c>
      <c r="L25" s="41">
        <v>2.74</v>
      </c>
      <c r="M25" s="41">
        <v>0</v>
      </c>
      <c r="N25" s="41">
        <v>41</v>
      </c>
      <c r="O25" s="41">
        <f t="shared" si="0"/>
        <v>25</v>
      </c>
      <c r="P25" s="43">
        <f t="shared" si="1"/>
        <v>0.609756097560976</v>
      </c>
      <c r="Q25" s="41">
        <f t="shared" si="2"/>
        <v>26</v>
      </c>
      <c r="R25" s="44">
        <f t="shared" si="3"/>
        <v>0.634146341463415</v>
      </c>
    </row>
    <row r="26" spans="1:18">
      <c r="A26" s="76">
        <v>25</v>
      </c>
      <c r="B26" s="71" t="s">
        <v>826</v>
      </c>
      <c r="C26" s="41" t="s">
        <v>827</v>
      </c>
      <c r="D26" s="41">
        <v>2025</v>
      </c>
      <c r="E26" s="41" t="s">
        <v>20</v>
      </c>
      <c r="F26" s="41" t="s">
        <v>779</v>
      </c>
      <c r="G26" s="41">
        <v>90.5</v>
      </c>
      <c r="H26" s="41">
        <v>84.7</v>
      </c>
      <c r="I26" s="41">
        <v>70</v>
      </c>
      <c r="J26" s="41">
        <v>70</v>
      </c>
      <c r="K26" s="41">
        <v>83.365</v>
      </c>
      <c r="L26" s="41">
        <v>3.47</v>
      </c>
      <c r="M26" s="41">
        <v>0</v>
      </c>
      <c r="N26" s="41">
        <v>41</v>
      </c>
      <c r="O26" s="41">
        <f t="shared" si="0"/>
        <v>9</v>
      </c>
      <c r="P26" s="43">
        <f t="shared" si="1"/>
        <v>0.219512195121951</v>
      </c>
      <c r="Q26" s="41">
        <f t="shared" si="2"/>
        <v>5</v>
      </c>
      <c r="R26" s="44">
        <f t="shared" si="3"/>
        <v>0.121951219512195</v>
      </c>
    </row>
    <row r="27" spans="1:18">
      <c r="A27" s="76">
        <v>26</v>
      </c>
      <c r="B27" s="71" t="s">
        <v>828</v>
      </c>
      <c r="C27" s="41" t="s">
        <v>829</v>
      </c>
      <c r="D27" s="41">
        <v>2025</v>
      </c>
      <c r="E27" s="41" t="s">
        <v>20</v>
      </c>
      <c r="F27" s="41" t="s">
        <v>779</v>
      </c>
      <c r="G27" s="41">
        <v>89</v>
      </c>
      <c r="H27" s="41">
        <v>81.5</v>
      </c>
      <c r="I27" s="41">
        <v>70</v>
      </c>
      <c r="J27" s="41">
        <v>71</v>
      </c>
      <c r="K27" s="41">
        <v>80.95</v>
      </c>
      <c r="L27" s="41">
        <v>3.15</v>
      </c>
      <c r="M27" s="41">
        <v>1</v>
      </c>
      <c r="N27" s="41">
        <v>41</v>
      </c>
      <c r="O27" s="41">
        <f t="shared" si="0"/>
        <v>14</v>
      </c>
      <c r="P27" s="43">
        <f t="shared" si="1"/>
        <v>0.341463414634146</v>
      </c>
      <c r="Q27" s="41">
        <f t="shared" si="2"/>
        <v>12</v>
      </c>
      <c r="R27" s="44">
        <f t="shared" si="3"/>
        <v>0.292682926829268</v>
      </c>
    </row>
    <row r="28" spans="1:18">
      <c r="A28" s="76">
        <v>27</v>
      </c>
      <c r="B28" s="71" t="s">
        <v>830</v>
      </c>
      <c r="C28" s="41" t="s">
        <v>831</v>
      </c>
      <c r="D28" s="41">
        <v>2025</v>
      </c>
      <c r="E28" s="41" t="s">
        <v>20</v>
      </c>
      <c r="F28" s="41" t="s">
        <v>779</v>
      </c>
      <c r="G28" s="41">
        <v>94</v>
      </c>
      <c r="H28" s="41">
        <v>80.1</v>
      </c>
      <c r="I28" s="41">
        <v>70.5</v>
      </c>
      <c r="J28" s="41">
        <v>60.5</v>
      </c>
      <c r="K28" s="41">
        <v>80.245</v>
      </c>
      <c r="L28" s="41">
        <v>3.01</v>
      </c>
      <c r="M28" s="41">
        <v>1</v>
      </c>
      <c r="N28" s="41">
        <v>41</v>
      </c>
      <c r="O28" s="41">
        <f t="shared" si="0"/>
        <v>19</v>
      </c>
      <c r="P28" s="43">
        <f t="shared" si="1"/>
        <v>0.463414634146341</v>
      </c>
      <c r="Q28" s="41">
        <f t="shared" si="2"/>
        <v>15</v>
      </c>
      <c r="R28" s="44">
        <f t="shared" si="3"/>
        <v>0.365853658536585</v>
      </c>
    </row>
    <row r="29" spans="1:18">
      <c r="A29" s="76">
        <v>28</v>
      </c>
      <c r="B29" s="71" t="s">
        <v>832</v>
      </c>
      <c r="C29" s="41" t="s">
        <v>833</v>
      </c>
      <c r="D29" s="41">
        <v>2025</v>
      </c>
      <c r="E29" s="41" t="s">
        <v>20</v>
      </c>
      <c r="F29" s="41" t="s">
        <v>779</v>
      </c>
      <c r="G29" s="41">
        <v>80</v>
      </c>
      <c r="H29" s="41">
        <v>75.7</v>
      </c>
      <c r="I29" s="41">
        <v>70</v>
      </c>
      <c r="J29" s="41">
        <v>60</v>
      </c>
      <c r="K29" s="41">
        <v>71.425</v>
      </c>
      <c r="L29" s="41">
        <v>2.57</v>
      </c>
      <c r="M29" s="41">
        <v>0</v>
      </c>
      <c r="N29" s="41">
        <v>41</v>
      </c>
      <c r="O29" s="41">
        <f t="shared" si="0"/>
        <v>30</v>
      </c>
      <c r="P29" s="43">
        <f t="shared" si="1"/>
        <v>0.731707317073171</v>
      </c>
      <c r="Q29" s="41">
        <f t="shared" si="2"/>
        <v>41</v>
      </c>
      <c r="R29" s="44">
        <f t="shared" si="3"/>
        <v>1</v>
      </c>
    </row>
    <row r="30" spans="1:18">
      <c r="A30" s="76">
        <v>29</v>
      </c>
      <c r="B30" s="71" t="s">
        <v>834</v>
      </c>
      <c r="C30" s="41" t="s">
        <v>835</v>
      </c>
      <c r="D30" s="41">
        <v>2025</v>
      </c>
      <c r="E30" s="41" t="s">
        <v>20</v>
      </c>
      <c r="F30" s="41" t="s">
        <v>779</v>
      </c>
      <c r="G30" s="41">
        <v>82</v>
      </c>
      <c r="H30" s="41">
        <v>75.4</v>
      </c>
      <c r="I30" s="41">
        <v>71</v>
      </c>
      <c r="J30" s="41">
        <v>60.5</v>
      </c>
      <c r="K30" s="41">
        <v>75.205</v>
      </c>
      <c r="L30" s="41">
        <v>2.54</v>
      </c>
      <c r="M30" s="41">
        <v>0</v>
      </c>
      <c r="N30" s="41">
        <v>41</v>
      </c>
      <c r="O30" s="41">
        <f t="shared" si="0"/>
        <v>31</v>
      </c>
      <c r="P30" s="43">
        <f t="shared" si="1"/>
        <v>0.75609756097561</v>
      </c>
      <c r="Q30" s="41">
        <f t="shared" si="2"/>
        <v>32</v>
      </c>
      <c r="R30" s="44">
        <f t="shared" si="3"/>
        <v>0.780487804878049</v>
      </c>
    </row>
    <row r="31" spans="1:18">
      <c r="A31" s="76">
        <v>30</v>
      </c>
      <c r="B31" s="71" t="s">
        <v>836</v>
      </c>
      <c r="C31" s="41" t="s">
        <v>837</v>
      </c>
      <c r="D31" s="41">
        <v>2025</v>
      </c>
      <c r="E31" s="41" t="s">
        <v>20</v>
      </c>
      <c r="F31" s="41" t="s">
        <v>779</v>
      </c>
      <c r="G31" s="41">
        <v>83</v>
      </c>
      <c r="H31" s="41">
        <v>72.5</v>
      </c>
      <c r="I31" s="41">
        <v>70</v>
      </c>
      <c r="J31" s="41">
        <v>60.5</v>
      </c>
      <c r="K31" s="41">
        <v>73.225</v>
      </c>
      <c r="L31" s="41">
        <v>2.25</v>
      </c>
      <c r="M31" s="41">
        <v>1</v>
      </c>
      <c r="N31" s="41">
        <v>41</v>
      </c>
      <c r="O31" s="41">
        <f t="shared" si="0"/>
        <v>37</v>
      </c>
      <c r="P31" s="43">
        <f t="shared" si="1"/>
        <v>0.902439024390244</v>
      </c>
      <c r="Q31" s="41">
        <f t="shared" si="2"/>
        <v>36</v>
      </c>
      <c r="R31" s="44">
        <f t="shared" si="3"/>
        <v>0.878048780487805</v>
      </c>
    </row>
    <row r="32" spans="1:18">
      <c r="A32" s="76">
        <v>31</v>
      </c>
      <c r="B32" s="71" t="s">
        <v>838</v>
      </c>
      <c r="C32" s="41" t="s">
        <v>839</v>
      </c>
      <c r="D32" s="41">
        <v>2025</v>
      </c>
      <c r="E32" s="41" t="s">
        <v>20</v>
      </c>
      <c r="F32" s="41" t="s">
        <v>779</v>
      </c>
      <c r="G32" s="41">
        <v>80</v>
      </c>
      <c r="H32" s="41">
        <v>76.4</v>
      </c>
      <c r="I32" s="41">
        <v>70</v>
      </c>
      <c r="J32" s="41">
        <v>60</v>
      </c>
      <c r="K32" s="41">
        <v>75.48</v>
      </c>
      <c r="L32" s="41">
        <v>2.64</v>
      </c>
      <c r="M32" s="41">
        <v>1</v>
      </c>
      <c r="N32" s="41">
        <v>41</v>
      </c>
      <c r="O32" s="41">
        <f t="shared" si="0"/>
        <v>28</v>
      </c>
      <c r="P32" s="43">
        <f t="shared" si="1"/>
        <v>0.682926829268293</v>
      </c>
      <c r="Q32" s="41">
        <f t="shared" si="2"/>
        <v>31</v>
      </c>
      <c r="R32" s="44">
        <f t="shared" si="3"/>
        <v>0.75609756097561</v>
      </c>
    </row>
    <row r="33" spans="1:18">
      <c r="A33" s="76">
        <v>32</v>
      </c>
      <c r="B33" s="71" t="s">
        <v>840</v>
      </c>
      <c r="C33" s="41" t="s">
        <v>841</v>
      </c>
      <c r="D33" s="41">
        <v>2025</v>
      </c>
      <c r="E33" s="41" t="s">
        <v>20</v>
      </c>
      <c r="F33" s="41" t="s">
        <v>779</v>
      </c>
      <c r="G33" s="41">
        <v>82</v>
      </c>
      <c r="H33" s="41">
        <v>75.9</v>
      </c>
      <c r="I33" s="41">
        <v>72</v>
      </c>
      <c r="J33" s="41">
        <v>60</v>
      </c>
      <c r="K33" s="41">
        <v>75.63</v>
      </c>
      <c r="L33" s="41">
        <v>2.59</v>
      </c>
      <c r="M33" s="41">
        <v>2</v>
      </c>
      <c r="N33" s="41">
        <v>41</v>
      </c>
      <c r="O33" s="41">
        <f t="shared" si="0"/>
        <v>29</v>
      </c>
      <c r="P33" s="43">
        <f t="shared" si="1"/>
        <v>0.707317073170732</v>
      </c>
      <c r="Q33" s="41">
        <f t="shared" si="2"/>
        <v>29</v>
      </c>
      <c r="R33" s="44">
        <f t="shared" si="3"/>
        <v>0.707317073170732</v>
      </c>
    </row>
    <row r="34" spans="1:18">
      <c r="A34" s="76">
        <v>33</v>
      </c>
      <c r="B34" s="71" t="s">
        <v>842</v>
      </c>
      <c r="C34" s="41" t="s">
        <v>843</v>
      </c>
      <c r="D34" s="41">
        <v>2025</v>
      </c>
      <c r="E34" s="41" t="s">
        <v>20</v>
      </c>
      <c r="F34" s="41" t="s">
        <v>779</v>
      </c>
      <c r="G34" s="41">
        <v>80</v>
      </c>
      <c r="H34" s="41">
        <v>71.2</v>
      </c>
      <c r="I34" s="41">
        <v>70</v>
      </c>
      <c r="J34" s="41">
        <v>60.5</v>
      </c>
      <c r="K34" s="41">
        <v>71.865</v>
      </c>
      <c r="L34" s="41">
        <v>2.12</v>
      </c>
      <c r="M34" s="41">
        <v>1</v>
      </c>
      <c r="N34" s="41">
        <v>41</v>
      </c>
      <c r="O34" s="41">
        <f t="shared" si="0"/>
        <v>39</v>
      </c>
      <c r="P34" s="43">
        <f t="shared" si="1"/>
        <v>0.951219512195122</v>
      </c>
      <c r="Q34" s="41">
        <f t="shared" si="2"/>
        <v>39</v>
      </c>
      <c r="R34" s="44">
        <f t="shared" si="3"/>
        <v>0.951219512195122</v>
      </c>
    </row>
    <row r="35" spans="1:18">
      <c r="A35" s="76">
        <v>34</v>
      </c>
      <c r="B35" s="71" t="s">
        <v>844</v>
      </c>
      <c r="C35" s="41" t="s">
        <v>845</v>
      </c>
      <c r="D35" s="41">
        <v>2025</v>
      </c>
      <c r="E35" s="41" t="s">
        <v>20</v>
      </c>
      <c r="F35" s="41" t="s">
        <v>779</v>
      </c>
      <c r="G35" s="41">
        <v>86</v>
      </c>
      <c r="H35" s="41">
        <v>79.1</v>
      </c>
      <c r="I35" s="41">
        <v>70</v>
      </c>
      <c r="J35" s="41">
        <v>60</v>
      </c>
      <c r="K35" s="41">
        <v>78.27</v>
      </c>
      <c r="L35" s="41">
        <v>2.91</v>
      </c>
      <c r="M35" s="41">
        <v>0</v>
      </c>
      <c r="N35" s="41">
        <v>41</v>
      </c>
      <c r="O35" s="41">
        <f t="shared" si="0"/>
        <v>22</v>
      </c>
      <c r="P35" s="43">
        <f t="shared" si="1"/>
        <v>0.536585365853659</v>
      </c>
      <c r="Q35" s="41">
        <f t="shared" si="2"/>
        <v>21</v>
      </c>
      <c r="R35" s="44">
        <f t="shared" si="3"/>
        <v>0.51219512195122</v>
      </c>
    </row>
    <row r="36" spans="1:18">
      <c r="A36" s="76">
        <v>35</v>
      </c>
      <c r="B36" s="77" t="s">
        <v>846</v>
      </c>
      <c r="C36" s="78" t="s">
        <v>847</v>
      </c>
      <c r="D36" s="41">
        <v>2025</v>
      </c>
      <c r="E36" s="78" t="s">
        <v>20</v>
      </c>
      <c r="F36" s="78" t="s">
        <v>779</v>
      </c>
      <c r="G36" s="41">
        <v>80</v>
      </c>
      <c r="H36" s="41">
        <v>79.84</v>
      </c>
      <c r="I36" s="41">
        <v>70</v>
      </c>
      <c r="J36" s="41">
        <v>70</v>
      </c>
      <c r="K36" s="41">
        <v>79.48</v>
      </c>
      <c r="L36" s="41">
        <v>2.95</v>
      </c>
      <c r="M36" s="41">
        <v>0</v>
      </c>
      <c r="N36" s="41">
        <v>41</v>
      </c>
      <c r="O36" s="41">
        <f t="shared" si="0"/>
        <v>20</v>
      </c>
      <c r="P36" s="43">
        <f t="shared" si="1"/>
        <v>0.48780487804878</v>
      </c>
      <c r="Q36" s="41">
        <f t="shared" si="2"/>
        <v>16</v>
      </c>
      <c r="R36" s="44">
        <f t="shared" si="3"/>
        <v>0.390243902439024</v>
      </c>
    </row>
    <row r="37" spans="1:18">
      <c r="A37" s="76">
        <v>36</v>
      </c>
      <c r="B37" s="71" t="s">
        <v>848</v>
      </c>
      <c r="C37" s="41" t="s">
        <v>849</v>
      </c>
      <c r="D37" s="41">
        <v>2025</v>
      </c>
      <c r="E37" s="41" t="s">
        <v>20</v>
      </c>
      <c r="F37" s="41" t="s">
        <v>779</v>
      </c>
      <c r="G37" s="41">
        <v>94</v>
      </c>
      <c r="H37" s="41">
        <v>85.9</v>
      </c>
      <c r="I37" s="41">
        <v>72.5</v>
      </c>
      <c r="J37" s="41">
        <v>68.5</v>
      </c>
      <c r="K37" s="41">
        <v>84.905</v>
      </c>
      <c r="L37" s="41">
        <v>3.59</v>
      </c>
      <c r="M37" s="41">
        <v>0</v>
      </c>
      <c r="N37" s="41">
        <v>41</v>
      </c>
      <c r="O37" s="41">
        <f t="shared" si="0"/>
        <v>4</v>
      </c>
      <c r="P37" s="43">
        <f t="shared" si="1"/>
        <v>0.0975609756097561</v>
      </c>
      <c r="Q37" s="41">
        <f t="shared" si="2"/>
        <v>2</v>
      </c>
      <c r="R37" s="44">
        <f t="shared" si="3"/>
        <v>0.0487804878048781</v>
      </c>
    </row>
    <row r="38" spans="1:18">
      <c r="A38" s="76">
        <v>37</v>
      </c>
      <c r="B38" s="77" t="s">
        <v>850</v>
      </c>
      <c r="C38" s="78" t="s">
        <v>851</v>
      </c>
      <c r="D38" s="41">
        <v>2025</v>
      </c>
      <c r="E38" s="78" t="s">
        <v>20</v>
      </c>
      <c r="F38" s="78" t="s">
        <v>779</v>
      </c>
      <c r="G38" s="41">
        <v>84</v>
      </c>
      <c r="H38" s="41">
        <v>79.3</v>
      </c>
      <c r="I38" s="41">
        <v>70.5</v>
      </c>
      <c r="J38" s="41">
        <v>61.5</v>
      </c>
      <c r="K38" s="41">
        <v>77.795</v>
      </c>
      <c r="L38" s="41">
        <v>2.93</v>
      </c>
      <c r="M38" s="41">
        <v>1</v>
      </c>
      <c r="N38" s="41">
        <v>41</v>
      </c>
      <c r="O38" s="41">
        <f t="shared" si="0"/>
        <v>21</v>
      </c>
      <c r="P38" s="43">
        <f t="shared" si="1"/>
        <v>0.51219512195122</v>
      </c>
      <c r="Q38" s="41">
        <f t="shared" si="2"/>
        <v>22</v>
      </c>
      <c r="R38" s="44">
        <f t="shared" si="3"/>
        <v>0.536585365853659</v>
      </c>
    </row>
    <row r="39" spans="1:18">
      <c r="A39" s="76">
        <v>38</v>
      </c>
      <c r="B39" s="71" t="s">
        <v>852</v>
      </c>
      <c r="C39" s="41" t="s">
        <v>853</v>
      </c>
      <c r="D39" s="41">
        <v>2025</v>
      </c>
      <c r="E39" s="41" t="s">
        <v>20</v>
      </c>
      <c r="F39" s="41" t="s">
        <v>779</v>
      </c>
      <c r="G39" s="41">
        <v>87</v>
      </c>
      <c r="H39" s="41">
        <v>87.1</v>
      </c>
      <c r="I39" s="41">
        <v>70.5</v>
      </c>
      <c r="J39" s="41">
        <v>70</v>
      </c>
      <c r="K39" s="41">
        <v>84.57</v>
      </c>
      <c r="L39" s="41">
        <v>3.71</v>
      </c>
      <c r="M39" s="41">
        <v>0</v>
      </c>
      <c r="N39" s="41">
        <v>41</v>
      </c>
      <c r="O39" s="41">
        <f t="shared" si="0"/>
        <v>3</v>
      </c>
      <c r="P39" s="43">
        <f t="shared" si="1"/>
        <v>0.0731707317073171</v>
      </c>
      <c r="Q39" s="41">
        <f t="shared" si="2"/>
        <v>4</v>
      </c>
      <c r="R39" s="44">
        <f t="shared" si="3"/>
        <v>0.0975609756097561</v>
      </c>
    </row>
    <row r="40" spans="1:18">
      <c r="A40" s="76">
        <v>39</v>
      </c>
      <c r="B40" s="71" t="s">
        <v>854</v>
      </c>
      <c r="C40" s="41" t="s">
        <v>855</v>
      </c>
      <c r="D40" s="41">
        <v>2025</v>
      </c>
      <c r="E40" s="41" t="s">
        <v>20</v>
      </c>
      <c r="F40" s="41" t="s">
        <v>779</v>
      </c>
      <c r="G40" s="41">
        <v>84</v>
      </c>
      <c r="H40" s="41">
        <v>77.3</v>
      </c>
      <c r="I40" s="41">
        <v>70</v>
      </c>
      <c r="J40" s="41">
        <v>61</v>
      </c>
      <c r="K40" s="41">
        <v>76.76</v>
      </c>
      <c r="L40" s="41">
        <v>2.73</v>
      </c>
      <c r="M40" s="41">
        <v>0</v>
      </c>
      <c r="N40" s="41">
        <v>41</v>
      </c>
      <c r="O40" s="41">
        <f t="shared" si="0"/>
        <v>26</v>
      </c>
      <c r="P40" s="43">
        <f t="shared" si="1"/>
        <v>0.634146341463415</v>
      </c>
      <c r="Q40" s="41">
        <f t="shared" si="2"/>
        <v>24</v>
      </c>
      <c r="R40" s="44">
        <f t="shared" si="3"/>
        <v>0.585365853658537</v>
      </c>
    </row>
    <row r="41" spans="1:18">
      <c r="A41" s="76">
        <v>40</v>
      </c>
      <c r="B41" s="71" t="s">
        <v>856</v>
      </c>
      <c r="C41" s="41" t="s">
        <v>857</v>
      </c>
      <c r="D41" s="41">
        <v>2025</v>
      </c>
      <c r="E41" s="41" t="s">
        <v>20</v>
      </c>
      <c r="F41" s="41" t="s">
        <v>779</v>
      </c>
      <c r="G41" s="41">
        <v>80</v>
      </c>
      <c r="H41" s="41">
        <v>77.7</v>
      </c>
      <c r="I41" s="41">
        <v>70</v>
      </c>
      <c r="J41" s="41">
        <v>60</v>
      </c>
      <c r="K41" s="41">
        <v>76.39</v>
      </c>
      <c r="L41" s="41">
        <v>2.77</v>
      </c>
      <c r="M41" s="41">
        <v>0</v>
      </c>
      <c r="N41" s="41">
        <v>41</v>
      </c>
      <c r="O41" s="41">
        <f t="shared" si="0"/>
        <v>24</v>
      </c>
      <c r="P41" s="43">
        <f t="shared" si="1"/>
        <v>0.585365853658537</v>
      </c>
      <c r="Q41" s="41">
        <f t="shared" si="2"/>
        <v>25</v>
      </c>
      <c r="R41" s="44">
        <f t="shared" si="3"/>
        <v>0.609756097560976</v>
      </c>
    </row>
    <row r="42" spans="1:18">
      <c r="A42" s="76">
        <v>41</v>
      </c>
      <c r="B42" s="71" t="s">
        <v>858</v>
      </c>
      <c r="C42" s="41" t="s">
        <v>859</v>
      </c>
      <c r="D42" s="41">
        <v>2025</v>
      </c>
      <c r="E42" s="41" t="s">
        <v>20</v>
      </c>
      <c r="F42" s="41" t="s">
        <v>779</v>
      </c>
      <c r="G42" s="41">
        <v>80</v>
      </c>
      <c r="H42" s="41">
        <v>72.6</v>
      </c>
      <c r="I42" s="41">
        <v>70</v>
      </c>
      <c r="J42" s="41">
        <v>61</v>
      </c>
      <c r="K42" s="41">
        <v>76.2</v>
      </c>
      <c r="L42" s="41">
        <v>2.26</v>
      </c>
      <c r="M42" s="41">
        <v>1</v>
      </c>
      <c r="N42" s="41">
        <v>41</v>
      </c>
      <c r="O42" s="41">
        <f t="shared" si="0"/>
        <v>36</v>
      </c>
      <c r="P42" s="43">
        <f t="shared" si="1"/>
        <v>0.878048780487805</v>
      </c>
      <c r="Q42" s="41">
        <f t="shared" si="2"/>
        <v>27</v>
      </c>
      <c r="R42" s="44">
        <f t="shared" si="3"/>
        <v>0.658536585365854</v>
      </c>
    </row>
    <row r="43" spans="1:18">
      <c r="A43" s="76"/>
      <c r="B43" s="7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3"/>
      <c r="Q43" s="41"/>
      <c r="R43" s="44"/>
    </row>
    <row r="44" spans="1:18">
      <c r="A44" s="76"/>
      <c r="B44" s="7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3"/>
      <c r="Q44" s="41"/>
      <c r="R44" s="44"/>
    </row>
    <row r="45" spans="1:18">
      <c r="A45" s="76"/>
      <c r="B45" s="7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3"/>
      <c r="Q45" s="41"/>
      <c r="R45" s="44"/>
    </row>
    <row r="46" spans="1:18">
      <c r="A46" s="76"/>
      <c r="B46" s="7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pans="1:18">
      <c r="A47" s="76"/>
      <c r="B47" s="7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pans="1:18">
      <c r="A48" s="76"/>
      <c r="B48" s="7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pans="1:18">
      <c r="A49" s="76"/>
      <c r="B49" s="7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pans="1:18">
      <c r="A50" s="76"/>
      <c r="B50" s="7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6"/>
  <sheetViews>
    <sheetView workbookViewId="0">
      <selection activeCell="F8" sqref="F8"/>
    </sheetView>
  </sheetViews>
  <sheetFormatPr defaultColWidth="9" defaultRowHeight="15.6"/>
  <cols>
    <col min="1" max="1" width="4.375" customWidth="1"/>
    <col min="2" max="2" width="11.875" style="45" customWidth="1"/>
    <col min="3" max="3" width="7.125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9</v>
      </c>
      <c r="B2" s="72" t="s">
        <v>860</v>
      </c>
      <c r="C2" s="72" t="s">
        <v>861</v>
      </c>
      <c r="D2" s="41">
        <v>2025</v>
      </c>
      <c r="E2" s="41" t="s">
        <v>20</v>
      </c>
      <c r="F2" s="41" t="s">
        <v>862</v>
      </c>
      <c r="G2" s="20">
        <v>97.5</v>
      </c>
      <c r="H2" s="41">
        <v>87.4</v>
      </c>
      <c r="I2" s="41">
        <v>74</v>
      </c>
      <c r="J2" s="41">
        <v>68</v>
      </c>
      <c r="K2" s="41">
        <f t="shared" ref="K2:K44" si="0">H2*0.7+G2*0.15+I2*0.1+J2*0.05</f>
        <v>86.605</v>
      </c>
      <c r="L2" s="41">
        <f t="shared" ref="L2:L44" si="1">(H2-50)/10</f>
        <v>3.74</v>
      </c>
      <c r="M2" s="41">
        <v>0</v>
      </c>
      <c r="N2" s="41">
        <v>43</v>
      </c>
      <c r="O2" s="41">
        <f t="shared" ref="O2:O55" si="2">RANK(L2,$L$2:$L$55)</f>
        <v>1</v>
      </c>
      <c r="P2" s="43">
        <f t="shared" ref="P2:P55" si="3">O2/N2</f>
        <v>0.0232558139534884</v>
      </c>
      <c r="Q2" s="41">
        <f t="shared" ref="Q2:Q55" si="4">RANK(K2,$K$2:$K$55)</f>
        <v>1</v>
      </c>
      <c r="R2" s="44">
        <f t="shared" ref="R2:R55" si="5">Q2/N2</f>
        <v>0.0232558139534884</v>
      </c>
    </row>
    <row r="3" spans="1:18">
      <c r="A3" s="41">
        <v>42</v>
      </c>
      <c r="B3" s="72" t="s">
        <v>863</v>
      </c>
      <c r="C3" s="72" t="s">
        <v>864</v>
      </c>
      <c r="D3" s="41">
        <v>2025</v>
      </c>
      <c r="E3" s="41" t="s">
        <v>20</v>
      </c>
      <c r="F3" s="41" t="s">
        <v>862</v>
      </c>
      <c r="G3" s="20">
        <v>96</v>
      </c>
      <c r="H3" s="41">
        <v>87.2</v>
      </c>
      <c r="I3" s="41">
        <v>73</v>
      </c>
      <c r="J3" s="41">
        <v>62</v>
      </c>
      <c r="K3" s="41">
        <f t="shared" si="0"/>
        <v>85.84</v>
      </c>
      <c r="L3" s="41">
        <f t="shared" si="1"/>
        <v>3.72</v>
      </c>
      <c r="M3" s="41">
        <v>0</v>
      </c>
      <c r="N3" s="41">
        <v>43</v>
      </c>
      <c r="O3" s="41">
        <f t="shared" si="2"/>
        <v>2</v>
      </c>
      <c r="P3" s="43">
        <f t="shared" si="3"/>
        <v>0.0465116279069767</v>
      </c>
      <c r="Q3" s="41">
        <f t="shared" si="4"/>
        <v>2</v>
      </c>
      <c r="R3" s="44">
        <f t="shared" si="5"/>
        <v>0.0465116279069767</v>
      </c>
    </row>
    <row r="4" spans="1:18">
      <c r="A4" s="41">
        <v>12</v>
      </c>
      <c r="B4" s="72" t="s">
        <v>865</v>
      </c>
      <c r="C4" s="72" t="s">
        <v>866</v>
      </c>
      <c r="D4" s="41">
        <v>2025</v>
      </c>
      <c r="E4" s="41" t="s">
        <v>20</v>
      </c>
      <c r="F4" s="41" t="s">
        <v>862</v>
      </c>
      <c r="G4" s="20">
        <v>100</v>
      </c>
      <c r="H4" s="41">
        <v>85.8</v>
      </c>
      <c r="I4" s="41">
        <v>70.5</v>
      </c>
      <c r="J4" s="41">
        <v>70</v>
      </c>
      <c r="K4" s="41">
        <f t="shared" si="0"/>
        <v>85.61</v>
      </c>
      <c r="L4" s="41">
        <f t="shared" si="1"/>
        <v>3.58</v>
      </c>
      <c r="M4" s="41">
        <v>0</v>
      </c>
      <c r="N4" s="41">
        <v>43</v>
      </c>
      <c r="O4" s="41">
        <f t="shared" si="2"/>
        <v>6</v>
      </c>
      <c r="P4" s="43">
        <f t="shared" si="3"/>
        <v>0.13953488372093</v>
      </c>
      <c r="Q4" s="41">
        <f t="shared" si="4"/>
        <v>3</v>
      </c>
      <c r="R4" s="44">
        <f t="shared" si="5"/>
        <v>0.0697674418604651</v>
      </c>
    </row>
    <row r="5" spans="1:18">
      <c r="A5" s="41">
        <v>31</v>
      </c>
      <c r="B5" s="72" t="s">
        <v>867</v>
      </c>
      <c r="C5" s="72" t="s">
        <v>868</v>
      </c>
      <c r="D5" s="41">
        <v>2025</v>
      </c>
      <c r="E5" s="41" t="s">
        <v>20</v>
      </c>
      <c r="F5" s="41" t="s">
        <v>862</v>
      </c>
      <c r="G5" s="20">
        <v>96</v>
      </c>
      <c r="H5" s="41">
        <v>86.5</v>
      </c>
      <c r="I5" s="41">
        <v>70</v>
      </c>
      <c r="J5" s="41">
        <v>71</v>
      </c>
      <c r="K5" s="41">
        <f t="shared" si="0"/>
        <v>85.5</v>
      </c>
      <c r="L5" s="41">
        <f t="shared" si="1"/>
        <v>3.65</v>
      </c>
      <c r="M5" s="41">
        <v>0</v>
      </c>
      <c r="N5" s="41">
        <v>43</v>
      </c>
      <c r="O5" s="41">
        <f t="shared" si="2"/>
        <v>3</v>
      </c>
      <c r="P5" s="43">
        <f t="shared" si="3"/>
        <v>0.0697674418604651</v>
      </c>
      <c r="Q5" s="41">
        <f t="shared" si="4"/>
        <v>4</v>
      </c>
      <c r="R5" s="44">
        <f t="shared" si="5"/>
        <v>0.0930232558139535</v>
      </c>
    </row>
    <row r="6" spans="1:18">
      <c r="A6" s="41">
        <v>20</v>
      </c>
      <c r="B6" s="72" t="s">
        <v>869</v>
      </c>
      <c r="C6" s="72" t="s">
        <v>870</v>
      </c>
      <c r="D6" s="41">
        <v>2025</v>
      </c>
      <c r="E6" s="41" t="s">
        <v>20</v>
      </c>
      <c r="F6" s="41" t="s">
        <v>862</v>
      </c>
      <c r="G6" s="20">
        <v>100</v>
      </c>
      <c r="H6" s="41">
        <v>83.2</v>
      </c>
      <c r="I6" s="41">
        <v>72</v>
      </c>
      <c r="J6" s="41">
        <v>69.2</v>
      </c>
      <c r="K6" s="41">
        <f t="shared" si="0"/>
        <v>83.9</v>
      </c>
      <c r="L6" s="41">
        <f t="shared" si="1"/>
        <v>3.32</v>
      </c>
      <c r="M6" s="41">
        <v>0</v>
      </c>
      <c r="N6" s="41">
        <v>43</v>
      </c>
      <c r="O6" s="41">
        <f t="shared" si="2"/>
        <v>12</v>
      </c>
      <c r="P6" s="43">
        <f t="shared" si="3"/>
        <v>0.27906976744186</v>
      </c>
      <c r="Q6" s="41">
        <f t="shared" si="4"/>
        <v>5</v>
      </c>
      <c r="R6" s="44">
        <f t="shared" si="5"/>
        <v>0.116279069767442</v>
      </c>
    </row>
    <row r="7" spans="1:18">
      <c r="A7" s="41">
        <v>35</v>
      </c>
      <c r="B7" s="72" t="s">
        <v>871</v>
      </c>
      <c r="C7" s="72" t="s">
        <v>872</v>
      </c>
      <c r="D7" s="41">
        <v>2025</v>
      </c>
      <c r="E7" s="41" t="s">
        <v>20</v>
      </c>
      <c r="F7" s="41" t="s">
        <v>862</v>
      </c>
      <c r="G7" s="20">
        <v>98</v>
      </c>
      <c r="H7" s="41">
        <v>83.3</v>
      </c>
      <c r="I7" s="41">
        <v>70</v>
      </c>
      <c r="J7" s="41">
        <v>69</v>
      </c>
      <c r="K7" s="41">
        <f t="shared" si="0"/>
        <v>83.46</v>
      </c>
      <c r="L7" s="41">
        <f t="shared" si="1"/>
        <v>3.33</v>
      </c>
      <c r="M7" s="41">
        <v>0</v>
      </c>
      <c r="N7" s="41">
        <v>43</v>
      </c>
      <c r="O7" s="41">
        <f t="shared" si="2"/>
        <v>11</v>
      </c>
      <c r="P7" s="43">
        <f t="shared" si="3"/>
        <v>0.255813953488372</v>
      </c>
      <c r="Q7" s="41">
        <f t="shared" si="4"/>
        <v>6</v>
      </c>
      <c r="R7" s="44">
        <f t="shared" si="5"/>
        <v>0.13953488372093</v>
      </c>
    </row>
    <row r="8" spans="1:18">
      <c r="A8" s="41">
        <v>13</v>
      </c>
      <c r="B8" s="72" t="s">
        <v>873</v>
      </c>
      <c r="C8" s="72" t="s">
        <v>874</v>
      </c>
      <c r="D8" s="41">
        <v>2025</v>
      </c>
      <c r="E8" s="41" t="s">
        <v>20</v>
      </c>
      <c r="F8" s="41" t="s">
        <v>862</v>
      </c>
      <c r="G8" s="20">
        <v>80</v>
      </c>
      <c r="H8" s="41">
        <v>86.5</v>
      </c>
      <c r="I8" s="41">
        <v>70</v>
      </c>
      <c r="J8" s="41">
        <v>60</v>
      </c>
      <c r="K8" s="41">
        <f t="shared" si="0"/>
        <v>82.55</v>
      </c>
      <c r="L8" s="41">
        <f t="shared" si="1"/>
        <v>3.65</v>
      </c>
      <c r="M8" s="41">
        <v>0</v>
      </c>
      <c r="N8" s="41">
        <v>43</v>
      </c>
      <c r="O8" s="41">
        <f t="shared" si="2"/>
        <v>3</v>
      </c>
      <c r="P8" s="43">
        <f t="shared" si="3"/>
        <v>0.0697674418604651</v>
      </c>
      <c r="Q8" s="41">
        <f t="shared" si="4"/>
        <v>7</v>
      </c>
      <c r="R8" s="44">
        <f t="shared" si="5"/>
        <v>0.162790697674419</v>
      </c>
    </row>
    <row r="9" spans="1:18">
      <c r="A9" s="41">
        <v>23</v>
      </c>
      <c r="B9" s="72" t="s">
        <v>875</v>
      </c>
      <c r="C9" s="72" t="s">
        <v>876</v>
      </c>
      <c r="D9" s="41">
        <v>2025</v>
      </c>
      <c r="E9" s="41" t="s">
        <v>20</v>
      </c>
      <c r="F9" s="41" t="s">
        <v>862</v>
      </c>
      <c r="G9" s="20">
        <v>80</v>
      </c>
      <c r="H9" s="41">
        <v>85.9</v>
      </c>
      <c r="I9" s="41">
        <v>70</v>
      </c>
      <c r="J9" s="41">
        <v>60</v>
      </c>
      <c r="K9" s="41">
        <f t="shared" si="0"/>
        <v>82.13</v>
      </c>
      <c r="L9" s="41">
        <f t="shared" si="1"/>
        <v>3.59</v>
      </c>
      <c r="M9" s="41">
        <v>0</v>
      </c>
      <c r="N9" s="41">
        <v>43</v>
      </c>
      <c r="O9" s="41">
        <f t="shared" si="2"/>
        <v>5</v>
      </c>
      <c r="P9" s="43">
        <f t="shared" si="3"/>
        <v>0.116279069767442</v>
      </c>
      <c r="Q9" s="41">
        <f t="shared" si="4"/>
        <v>8</v>
      </c>
      <c r="R9" s="44">
        <f t="shared" si="5"/>
        <v>0.186046511627907</v>
      </c>
    </row>
    <row r="10" spans="1:18">
      <c r="A10" s="41">
        <v>1</v>
      </c>
      <c r="B10" s="72" t="s">
        <v>877</v>
      </c>
      <c r="C10" s="72" t="s">
        <v>878</v>
      </c>
      <c r="D10" s="41">
        <v>2025</v>
      </c>
      <c r="E10" s="41" t="s">
        <v>20</v>
      </c>
      <c r="F10" s="41" t="s">
        <v>862</v>
      </c>
      <c r="G10" s="20">
        <v>94</v>
      </c>
      <c r="H10" s="41">
        <v>81.5</v>
      </c>
      <c r="I10" s="41">
        <v>71.5</v>
      </c>
      <c r="J10" s="41">
        <v>74</v>
      </c>
      <c r="K10" s="41">
        <f t="shared" si="0"/>
        <v>82</v>
      </c>
      <c r="L10" s="41">
        <f t="shared" si="1"/>
        <v>3.15</v>
      </c>
      <c r="M10" s="41">
        <v>0</v>
      </c>
      <c r="N10" s="41">
        <v>43</v>
      </c>
      <c r="O10" s="41">
        <f t="shared" si="2"/>
        <v>16</v>
      </c>
      <c r="P10" s="43">
        <f t="shared" si="3"/>
        <v>0.372093023255814</v>
      </c>
      <c r="Q10" s="41">
        <f t="shared" si="4"/>
        <v>9</v>
      </c>
      <c r="R10" s="44">
        <f t="shared" si="5"/>
        <v>0.209302325581395</v>
      </c>
    </row>
    <row r="11" spans="1:18">
      <c r="A11" s="41">
        <v>16</v>
      </c>
      <c r="B11" s="72" t="s">
        <v>879</v>
      </c>
      <c r="C11" s="72" t="s">
        <v>880</v>
      </c>
      <c r="D11" s="41">
        <v>2025</v>
      </c>
      <c r="E11" s="41" t="s">
        <v>20</v>
      </c>
      <c r="F11" s="41" t="s">
        <v>862</v>
      </c>
      <c r="G11" s="20">
        <v>86.5</v>
      </c>
      <c r="H11" s="41">
        <v>83.5</v>
      </c>
      <c r="I11" s="41">
        <v>71.5</v>
      </c>
      <c r="J11" s="41">
        <v>62.5</v>
      </c>
      <c r="K11" s="41">
        <f t="shared" si="0"/>
        <v>81.7</v>
      </c>
      <c r="L11" s="41">
        <f t="shared" si="1"/>
        <v>3.35</v>
      </c>
      <c r="M11" s="41">
        <v>0</v>
      </c>
      <c r="N11" s="41">
        <v>43</v>
      </c>
      <c r="O11" s="41">
        <f t="shared" si="2"/>
        <v>9</v>
      </c>
      <c r="P11" s="43">
        <f t="shared" si="3"/>
        <v>0.209302325581395</v>
      </c>
      <c r="Q11" s="41">
        <f t="shared" si="4"/>
        <v>10</v>
      </c>
      <c r="R11" s="44">
        <f t="shared" si="5"/>
        <v>0.232558139534884</v>
      </c>
    </row>
    <row r="12" spans="1:18">
      <c r="A12" s="41">
        <v>34</v>
      </c>
      <c r="B12" s="72" t="s">
        <v>881</v>
      </c>
      <c r="C12" s="72" t="s">
        <v>882</v>
      </c>
      <c r="D12" s="41">
        <v>2025</v>
      </c>
      <c r="E12" s="41" t="s">
        <v>20</v>
      </c>
      <c r="F12" s="41" t="s">
        <v>862</v>
      </c>
      <c r="G12" s="20">
        <v>85</v>
      </c>
      <c r="H12" s="41">
        <v>83.4</v>
      </c>
      <c r="I12" s="41">
        <v>71.5</v>
      </c>
      <c r="J12" s="41">
        <v>66</v>
      </c>
      <c r="K12" s="41">
        <f t="shared" si="0"/>
        <v>81.58</v>
      </c>
      <c r="L12" s="41">
        <f t="shared" si="1"/>
        <v>3.34</v>
      </c>
      <c r="M12" s="41">
        <v>0</v>
      </c>
      <c r="N12" s="41">
        <v>43</v>
      </c>
      <c r="O12" s="41">
        <f t="shared" si="2"/>
        <v>10</v>
      </c>
      <c r="P12" s="43">
        <f t="shared" si="3"/>
        <v>0.232558139534884</v>
      </c>
      <c r="Q12" s="41">
        <f t="shared" si="4"/>
        <v>11</v>
      </c>
      <c r="R12" s="44">
        <f t="shared" si="5"/>
        <v>0.255813953488372</v>
      </c>
    </row>
    <row r="13" spans="1:18">
      <c r="A13" s="41">
        <v>17</v>
      </c>
      <c r="B13" s="72" t="s">
        <v>883</v>
      </c>
      <c r="C13" s="72" t="s">
        <v>884</v>
      </c>
      <c r="D13" s="41">
        <v>2025</v>
      </c>
      <c r="E13" s="41" t="s">
        <v>20</v>
      </c>
      <c r="F13" s="41" t="s">
        <v>862</v>
      </c>
      <c r="G13" s="20">
        <v>80</v>
      </c>
      <c r="H13" s="41">
        <v>85.1</v>
      </c>
      <c r="I13" s="41">
        <v>70</v>
      </c>
      <c r="J13" s="41">
        <v>60</v>
      </c>
      <c r="K13" s="41">
        <f t="shared" si="0"/>
        <v>81.57</v>
      </c>
      <c r="L13" s="41">
        <f t="shared" si="1"/>
        <v>3.51</v>
      </c>
      <c r="M13" s="41">
        <v>0</v>
      </c>
      <c r="N13" s="41">
        <v>43</v>
      </c>
      <c r="O13" s="41">
        <f t="shared" si="2"/>
        <v>7</v>
      </c>
      <c r="P13" s="43">
        <f t="shared" si="3"/>
        <v>0.162790697674419</v>
      </c>
      <c r="Q13" s="41">
        <f t="shared" si="4"/>
        <v>12</v>
      </c>
      <c r="R13" s="44">
        <f t="shared" si="5"/>
        <v>0.27906976744186</v>
      </c>
    </row>
    <row r="14" spans="1:18">
      <c r="A14" s="41">
        <v>32</v>
      </c>
      <c r="B14" s="72" t="s">
        <v>885</v>
      </c>
      <c r="C14" s="72" t="s">
        <v>886</v>
      </c>
      <c r="D14" s="41">
        <v>2025</v>
      </c>
      <c r="E14" s="41" t="s">
        <v>20</v>
      </c>
      <c r="F14" s="41" t="s">
        <v>862</v>
      </c>
      <c r="G14" s="20">
        <v>93</v>
      </c>
      <c r="H14" s="41">
        <v>81.6</v>
      </c>
      <c r="I14" s="41">
        <v>70</v>
      </c>
      <c r="J14" s="41">
        <v>69.5</v>
      </c>
      <c r="K14" s="41">
        <f t="shared" si="0"/>
        <v>81.545</v>
      </c>
      <c r="L14" s="41">
        <f t="shared" si="1"/>
        <v>3.16</v>
      </c>
      <c r="M14" s="41">
        <v>0</v>
      </c>
      <c r="N14" s="41">
        <v>43</v>
      </c>
      <c r="O14" s="41">
        <f t="shared" si="2"/>
        <v>15</v>
      </c>
      <c r="P14" s="43">
        <f t="shared" si="3"/>
        <v>0.348837209302326</v>
      </c>
      <c r="Q14" s="41">
        <f t="shared" si="4"/>
        <v>13</v>
      </c>
      <c r="R14" s="44">
        <f t="shared" si="5"/>
        <v>0.302325581395349</v>
      </c>
    </row>
    <row r="15" spans="1:18">
      <c r="A15" s="41">
        <v>36</v>
      </c>
      <c r="B15" s="72" t="s">
        <v>887</v>
      </c>
      <c r="C15" s="72" t="s">
        <v>888</v>
      </c>
      <c r="D15" s="41">
        <v>2025</v>
      </c>
      <c r="E15" s="41" t="s">
        <v>20</v>
      </c>
      <c r="F15" s="41" t="s">
        <v>862</v>
      </c>
      <c r="G15" s="20">
        <v>83</v>
      </c>
      <c r="H15" s="41">
        <v>83.8</v>
      </c>
      <c r="I15" s="41">
        <v>70</v>
      </c>
      <c r="J15" s="41">
        <v>64.5</v>
      </c>
      <c r="K15" s="41">
        <f t="shared" si="0"/>
        <v>81.335</v>
      </c>
      <c r="L15" s="41">
        <f t="shared" si="1"/>
        <v>3.38</v>
      </c>
      <c r="M15" s="41">
        <v>0</v>
      </c>
      <c r="N15" s="41">
        <v>43</v>
      </c>
      <c r="O15" s="41">
        <f t="shared" si="2"/>
        <v>8</v>
      </c>
      <c r="P15" s="43">
        <f t="shared" si="3"/>
        <v>0.186046511627907</v>
      </c>
      <c r="Q15" s="41">
        <f t="shared" si="4"/>
        <v>14</v>
      </c>
      <c r="R15" s="44">
        <f t="shared" si="5"/>
        <v>0.325581395348837</v>
      </c>
    </row>
    <row r="16" spans="1:18">
      <c r="A16" s="41">
        <v>43</v>
      </c>
      <c r="B16" s="139" t="s">
        <v>889</v>
      </c>
      <c r="C16" s="74" t="s">
        <v>890</v>
      </c>
      <c r="D16" s="41">
        <v>2025</v>
      </c>
      <c r="E16" s="41" t="s">
        <v>20</v>
      </c>
      <c r="F16" s="41" t="s">
        <v>862</v>
      </c>
      <c r="G16" s="20">
        <v>85</v>
      </c>
      <c r="H16" s="41">
        <v>82.9</v>
      </c>
      <c r="I16" s="41">
        <v>70</v>
      </c>
      <c r="J16" s="41">
        <v>61</v>
      </c>
      <c r="K16" s="41">
        <f t="shared" si="0"/>
        <v>80.83</v>
      </c>
      <c r="L16" s="41">
        <f t="shared" si="1"/>
        <v>3.29</v>
      </c>
      <c r="M16" s="41">
        <v>0</v>
      </c>
      <c r="N16" s="41">
        <v>43</v>
      </c>
      <c r="O16" s="41">
        <f t="shared" si="2"/>
        <v>13</v>
      </c>
      <c r="P16" s="43">
        <f t="shared" si="3"/>
        <v>0.302325581395349</v>
      </c>
      <c r="Q16" s="41">
        <f t="shared" si="4"/>
        <v>15</v>
      </c>
      <c r="R16" s="44">
        <f t="shared" si="5"/>
        <v>0.348837209302326</v>
      </c>
    </row>
    <row r="17" spans="1:18">
      <c r="A17" s="41">
        <v>27</v>
      </c>
      <c r="B17" s="72" t="s">
        <v>891</v>
      </c>
      <c r="C17" s="72" t="s">
        <v>892</v>
      </c>
      <c r="D17" s="41">
        <v>2025</v>
      </c>
      <c r="E17" s="41" t="s">
        <v>20</v>
      </c>
      <c r="F17" s="41" t="s">
        <v>862</v>
      </c>
      <c r="G17" s="20">
        <v>94</v>
      </c>
      <c r="H17" s="41">
        <v>80.4</v>
      </c>
      <c r="I17" s="41">
        <v>70</v>
      </c>
      <c r="J17" s="41">
        <v>60</v>
      </c>
      <c r="K17" s="41">
        <f t="shared" si="0"/>
        <v>80.38</v>
      </c>
      <c r="L17" s="41">
        <f t="shared" si="1"/>
        <v>3.04</v>
      </c>
      <c r="M17" s="41">
        <v>0</v>
      </c>
      <c r="N17" s="41">
        <v>43</v>
      </c>
      <c r="O17" s="41">
        <f t="shared" si="2"/>
        <v>20</v>
      </c>
      <c r="P17" s="43">
        <f t="shared" si="3"/>
        <v>0.465116279069767</v>
      </c>
      <c r="Q17" s="41">
        <f t="shared" si="4"/>
        <v>16</v>
      </c>
      <c r="R17" s="44">
        <f t="shared" si="5"/>
        <v>0.372093023255814</v>
      </c>
    </row>
    <row r="18" spans="1:18">
      <c r="A18" s="41">
        <v>7</v>
      </c>
      <c r="B18" s="72" t="s">
        <v>893</v>
      </c>
      <c r="C18" s="72" t="s">
        <v>894</v>
      </c>
      <c r="D18" s="41">
        <v>2025</v>
      </c>
      <c r="E18" s="41" t="s">
        <v>20</v>
      </c>
      <c r="F18" s="41" t="s">
        <v>862</v>
      </c>
      <c r="G18" s="20">
        <v>87</v>
      </c>
      <c r="H18" s="41">
        <v>81</v>
      </c>
      <c r="I18" s="41">
        <v>70</v>
      </c>
      <c r="J18" s="41">
        <v>66</v>
      </c>
      <c r="K18" s="41">
        <f t="shared" si="0"/>
        <v>80.05</v>
      </c>
      <c r="L18" s="41">
        <f t="shared" si="1"/>
        <v>3.1</v>
      </c>
      <c r="M18" s="41">
        <v>1</v>
      </c>
      <c r="N18" s="41">
        <v>43</v>
      </c>
      <c r="O18" s="41">
        <f t="shared" si="2"/>
        <v>18</v>
      </c>
      <c r="P18" s="43">
        <f t="shared" si="3"/>
        <v>0.418604651162791</v>
      </c>
      <c r="Q18" s="41">
        <f t="shared" si="4"/>
        <v>17</v>
      </c>
      <c r="R18" s="44">
        <f t="shared" si="5"/>
        <v>0.395348837209302</v>
      </c>
    </row>
    <row r="19" spans="1:18">
      <c r="A19" s="41">
        <v>11</v>
      </c>
      <c r="B19" s="72" t="s">
        <v>895</v>
      </c>
      <c r="C19" s="72" t="s">
        <v>896</v>
      </c>
      <c r="D19" s="41">
        <v>2025</v>
      </c>
      <c r="E19" s="41" t="s">
        <v>20</v>
      </c>
      <c r="F19" s="41" t="s">
        <v>862</v>
      </c>
      <c r="G19" s="20">
        <v>93</v>
      </c>
      <c r="H19" s="41">
        <v>78.7</v>
      </c>
      <c r="I19" s="41">
        <v>71.5</v>
      </c>
      <c r="J19" s="41">
        <v>76</v>
      </c>
      <c r="K19" s="41">
        <f t="shared" si="0"/>
        <v>79.99</v>
      </c>
      <c r="L19" s="41">
        <f t="shared" si="1"/>
        <v>2.87</v>
      </c>
      <c r="M19" s="41">
        <v>0</v>
      </c>
      <c r="N19" s="41">
        <v>43</v>
      </c>
      <c r="O19" s="41">
        <f t="shared" si="2"/>
        <v>26</v>
      </c>
      <c r="P19" s="43">
        <f t="shared" si="3"/>
        <v>0.604651162790698</v>
      </c>
      <c r="Q19" s="41">
        <f t="shared" si="4"/>
        <v>18</v>
      </c>
      <c r="R19" s="44">
        <f t="shared" si="5"/>
        <v>0.418604651162791</v>
      </c>
    </row>
    <row r="20" spans="1:18">
      <c r="A20" s="41">
        <v>19</v>
      </c>
      <c r="B20" s="72" t="s">
        <v>897</v>
      </c>
      <c r="C20" s="72" t="s">
        <v>898</v>
      </c>
      <c r="D20" s="41">
        <v>2025</v>
      </c>
      <c r="E20" s="41" t="s">
        <v>20</v>
      </c>
      <c r="F20" s="41" t="s">
        <v>862</v>
      </c>
      <c r="G20" s="20">
        <v>80</v>
      </c>
      <c r="H20" s="41">
        <v>82.2</v>
      </c>
      <c r="I20" s="41">
        <v>70</v>
      </c>
      <c r="J20" s="41">
        <v>60.5</v>
      </c>
      <c r="K20" s="41">
        <f t="shared" si="0"/>
        <v>79.565</v>
      </c>
      <c r="L20" s="41">
        <f t="shared" si="1"/>
        <v>3.22</v>
      </c>
      <c r="M20" s="41">
        <v>0</v>
      </c>
      <c r="N20" s="41">
        <v>43</v>
      </c>
      <c r="O20" s="41">
        <f t="shared" si="2"/>
        <v>14</v>
      </c>
      <c r="P20" s="43">
        <f t="shared" si="3"/>
        <v>0.325581395348837</v>
      </c>
      <c r="Q20" s="41">
        <f t="shared" si="4"/>
        <v>19</v>
      </c>
      <c r="R20" s="44">
        <f t="shared" si="5"/>
        <v>0.441860465116279</v>
      </c>
    </row>
    <row r="21" spans="1:18">
      <c r="A21" s="41">
        <v>21</v>
      </c>
      <c r="B21" s="72" t="s">
        <v>899</v>
      </c>
      <c r="C21" s="72" t="s">
        <v>900</v>
      </c>
      <c r="D21" s="41">
        <v>2025</v>
      </c>
      <c r="E21" s="41" t="s">
        <v>20</v>
      </c>
      <c r="F21" s="41" t="s">
        <v>862</v>
      </c>
      <c r="G21" s="20">
        <v>80</v>
      </c>
      <c r="H21" s="41">
        <v>81.3</v>
      </c>
      <c r="I21" s="41">
        <v>70.5</v>
      </c>
      <c r="J21" s="41">
        <v>60</v>
      </c>
      <c r="K21" s="41">
        <f t="shared" si="0"/>
        <v>78.96</v>
      </c>
      <c r="L21" s="41">
        <f t="shared" si="1"/>
        <v>3.13</v>
      </c>
      <c r="M21" s="41">
        <v>0</v>
      </c>
      <c r="N21" s="41">
        <v>43</v>
      </c>
      <c r="O21" s="41">
        <f t="shared" si="2"/>
        <v>17</v>
      </c>
      <c r="P21" s="43">
        <f t="shared" si="3"/>
        <v>0.395348837209302</v>
      </c>
      <c r="Q21" s="41">
        <f t="shared" si="4"/>
        <v>20</v>
      </c>
      <c r="R21" s="44">
        <f t="shared" si="5"/>
        <v>0.465116279069767</v>
      </c>
    </row>
    <row r="22" spans="1:18">
      <c r="A22" s="41">
        <v>15</v>
      </c>
      <c r="B22" s="72" t="s">
        <v>901</v>
      </c>
      <c r="C22" s="72" t="s">
        <v>902</v>
      </c>
      <c r="D22" s="41">
        <v>2025</v>
      </c>
      <c r="E22" s="41" t="s">
        <v>20</v>
      </c>
      <c r="F22" s="41" t="s">
        <v>862</v>
      </c>
      <c r="G22" s="20">
        <v>87</v>
      </c>
      <c r="H22" s="41">
        <v>79.4</v>
      </c>
      <c r="I22" s="41">
        <v>70.5</v>
      </c>
      <c r="J22" s="41">
        <v>60</v>
      </c>
      <c r="K22" s="41">
        <f t="shared" si="0"/>
        <v>78.68</v>
      </c>
      <c r="L22" s="41">
        <f t="shared" si="1"/>
        <v>2.94</v>
      </c>
      <c r="M22" s="41">
        <v>1</v>
      </c>
      <c r="N22" s="41">
        <v>43</v>
      </c>
      <c r="O22" s="41">
        <f t="shared" si="2"/>
        <v>22</v>
      </c>
      <c r="P22" s="43">
        <f t="shared" si="3"/>
        <v>0.511627906976744</v>
      </c>
      <c r="Q22" s="41">
        <f t="shared" si="4"/>
        <v>21</v>
      </c>
      <c r="R22" s="44">
        <f t="shared" si="5"/>
        <v>0.488372093023256</v>
      </c>
    </row>
    <row r="23" spans="1:18">
      <c r="A23" s="41">
        <v>40</v>
      </c>
      <c r="B23" s="72" t="s">
        <v>903</v>
      </c>
      <c r="C23" s="72" t="s">
        <v>904</v>
      </c>
      <c r="D23" s="41">
        <v>2025</v>
      </c>
      <c r="E23" s="41" t="s">
        <v>20</v>
      </c>
      <c r="F23" s="41" t="s">
        <v>862</v>
      </c>
      <c r="G23" s="20">
        <v>81</v>
      </c>
      <c r="H23" s="41">
        <v>80.7</v>
      </c>
      <c r="I23" s="41">
        <v>70</v>
      </c>
      <c r="J23" s="41">
        <v>60</v>
      </c>
      <c r="K23" s="41">
        <f t="shared" si="0"/>
        <v>78.64</v>
      </c>
      <c r="L23" s="41">
        <f t="shared" si="1"/>
        <v>3.07</v>
      </c>
      <c r="M23" s="41">
        <v>0</v>
      </c>
      <c r="N23" s="41">
        <v>43</v>
      </c>
      <c r="O23" s="41">
        <f t="shared" si="2"/>
        <v>19</v>
      </c>
      <c r="P23" s="43">
        <f t="shared" si="3"/>
        <v>0.441860465116279</v>
      </c>
      <c r="Q23" s="41">
        <f t="shared" si="4"/>
        <v>22</v>
      </c>
      <c r="R23" s="44">
        <f t="shared" si="5"/>
        <v>0.511627906976744</v>
      </c>
    </row>
    <row r="24" spans="1:18">
      <c r="A24" s="41">
        <v>18</v>
      </c>
      <c r="B24" s="72" t="s">
        <v>905</v>
      </c>
      <c r="C24" s="72" t="s">
        <v>906</v>
      </c>
      <c r="D24" s="41">
        <v>2025</v>
      </c>
      <c r="E24" s="41" t="s">
        <v>20</v>
      </c>
      <c r="F24" s="41" t="s">
        <v>862</v>
      </c>
      <c r="G24" s="20">
        <v>80</v>
      </c>
      <c r="H24" s="41">
        <v>80.1</v>
      </c>
      <c r="I24" s="41">
        <v>70</v>
      </c>
      <c r="J24" s="41">
        <v>60</v>
      </c>
      <c r="K24" s="41">
        <f t="shared" si="0"/>
        <v>78.07</v>
      </c>
      <c r="L24" s="41">
        <f t="shared" si="1"/>
        <v>3.01</v>
      </c>
      <c r="M24" s="41">
        <v>1</v>
      </c>
      <c r="N24" s="41">
        <v>43</v>
      </c>
      <c r="O24" s="41">
        <f t="shared" si="2"/>
        <v>21</v>
      </c>
      <c r="P24" s="43">
        <f t="shared" si="3"/>
        <v>0.488372093023256</v>
      </c>
      <c r="Q24" s="41">
        <f t="shared" si="4"/>
        <v>23</v>
      </c>
      <c r="R24" s="44">
        <f t="shared" si="5"/>
        <v>0.534883720930233</v>
      </c>
    </row>
    <row r="25" spans="1:18">
      <c r="A25" s="41">
        <v>38</v>
      </c>
      <c r="B25" s="72" t="s">
        <v>907</v>
      </c>
      <c r="C25" s="72" t="s">
        <v>908</v>
      </c>
      <c r="D25" s="41">
        <v>2025</v>
      </c>
      <c r="E25" s="41" t="s">
        <v>20</v>
      </c>
      <c r="F25" s="41" t="s">
        <v>862</v>
      </c>
      <c r="G25" s="20">
        <v>80</v>
      </c>
      <c r="H25" s="41">
        <v>78.8</v>
      </c>
      <c r="I25" s="41">
        <v>73</v>
      </c>
      <c r="J25" s="41">
        <v>61.5</v>
      </c>
      <c r="K25" s="41">
        <f t="shared" si="0"/>
        <v>77.535</v>
      </c>
      <c r="L25" s="41">
        <f t="shared" si="1"/>
        <v>2.88</v>
      </c>
      <c r="M25" s="41">
        <v>0</v>
      </c>
      <c r="N25" s="41">
        <v>43</v>
      </c>
      <c r="O25" s="41">
        <f t="shared" si="2"/>
        <v>24</v>
      </c>
      <c r="P25" s="43">
        <f t="shared" si="3"/>
        <v>0.558139534883721</v>
      </c>
      <c r="Q25" s="41">
        <f t="shared" si="4"/>
        <v>24</v>
      </c>
      <c r="R25" s="44">
        <f t="shared" si="5"/>
        <v>0.558139534883721</v>
      </c>
    </row>
    <row r="26" spans="1:18">
      <c r="A26" s="41">
        <v>3</v>
      </c>
      <c r="B26" s="72" t="s">
        <v>909</v>
      </c>
      <c r="C26" s="72" t="s">
        <v>910</v>
      </c>
      <c r="D26" s="41">
        <v>2025</v>
      </c>
      <c r="E26" s="41" t="s">
        <v>20</v>
      </c>
      <c r="F26" s="41" t="s">
        <v>862</v>
      </c>
      <c r="G26" s="20">
        <v>85</v>
      </c>
      <c r="H26" s="41">
        <v>78</v>
      </c>
      <c r="I26" s="41">
        <v>70.5</v>
      </c>
      <c r="J26" s="41">
        <v>62.5</v>
      </c>
      <c r="K26" s="41">
        <f t="shared" si="0"/>
        <v>77.525</v>
      </c>
      <c r="L26" s="41">
        <f t="shared" si="1"/>
        <v>2.8</v>
      </c>
      <c r="M26" s="41">
        <v>0</v>
      </c>
      <c r="N26" s="41">
        <v>43</v>
      </c>
      <c r="O26" s="41">
        <f t="shared" si="2"/>
        <v>31</v>
      </c>
      <c r="P26" s="43">
        <f t="shared" si="3"/>
        <v>0.720930232558139</v>
      </c>
      <c r="Q26" s="41">
        <f t="shared" si="4"/>
        <v>25</v>
      </c>
      <c r="R26" s="44">
        <f t="shared" si="5"/>
        <v>0.581395348837209</v>
      </c>
    </row>
    <row r="27" spans="1:18">
      <c r="A27" s="41">
        <v>41</v>
      </c>
      <c r="B27" s="72" t="s">
        <v>911</v>
      </c>
      <c r="C27" s="72" t="s">
        <v>912</v>
      </c>
      <c r="D27" s="41">
        <v>2025</v>
      </c>
      <c r="E27" s="41" t="s">
        <v>20</v>
      </c>
      <c r="F27" s="41" t="s">
        <v>862</v>
      </c>
      <c r="G27" s="20">
        <v>82</v>
      </c>
      <c r="H27" s="41">
        <v>78.7</v>
      </c>
      <c r="I27" s="41">
        <v>70</v>
      </c>
      <c r="J27" s="41">
        <v>62.5</v>
      </c>
      <c r="K27" s="41">
        <f t="shared" si="0"/>
        <v>77.515</v>
      </c>
      <c r="L27" s="41">
        <f t="shared" si="1"/>
        <v>2.87</v>
      </c>
      <c r="M27" s="41">
        <v>0</v>
      </c>
      <c r="N27" s="41">
        <v>43</v>
      </c>
      <c r="O27" s="41">
        <f t="shared" si="2"/>
        <v>26</v>
      </c>
      <c r="P27" s="43">
        <f t="shared" si="3"/>
        <v>0.604651162790698</v>
      </c>
      <c r="Q27" s="41">
        <f t="shared" si="4"/>
        <v>26</v>
      </c>
      <c r="R27" s="44">
        <f t="shared" si="5"/>
        <v>0.604651162790698</v>
      </c>
    </row>
    <row r="28" spans="1:18">
      <c r="A28" s="41">
        <v>25</v>
      </c>
      <c r="B28" s="72" t="s">
        <v>913</v>
      </c>
      <c r="C28" s="72" t="s">
        <v>914</v>
      </c>
      <c r="D28" s="41">
        <v>2025</v>
      </c>
      <c r="E28" s="41" t="s">
        <v>20</v>
      </c>
      <c r="F28" s="41" t="s">
        <v>862</v>
      </c>
      <c r="G28" s="20">
        <v>80</v>
      </c>
      <c r="H28" s="41">
        <v>79.3</v>
      </c>
      <c r="I28" s="41">
        <v>70</v>
      </c>
      <c r="J28" s="41">
        <v>60</v>
      </c>
      <c r="K28" s="41">
        <f t="shared" si="0"/>
        <v>77.51</v>
      </c>
      <c r="L28" s="41">
        <f t="shared" si="1"/>
        <v>2.93</v>
      </c>
      <c r="M28" s="41">
        <v>0</v>
      </c>
      <c r="N28" s="41">
        <v>43</v>
      </c>
      <c r="O28" s="41">
        <f t="shared" si="2"/>
        <v>23</v>
      </c>
      <c r="P28" s="43">
        <f t="shared" si="3"/>
        <v>0.534883720930233</v>
      </c>
      <c r="Q28" s="41">
        <f t="shared" si="4"/>
        <v>27</v>
      </c>
      <c r="R28" s="44">
        <f t="shared" si="5"/>
        <v>0.627906976744186</v>
      </c>
    </row>
    <row r="29" spans="1:18">
      <c r="A29" s="41">
        <v>2</v>
      </c>
      <c r="B29" s="72" t="s">
        <v>915</v>
      </c>
      <c r="C29" s="72" t="s">
        <v>916</v>
      </c>
      <c r="D29" s="41">
        <v>2025</v>
      </c>
      <c r="E29" s="41" t="s">
        <v>20</v>
      </c>
      <c r="F29" s="41" t="s">
        <v>862</v>
      </c>
      <c r="G29" s="20">
        <v>80</v>
      </c>
      <c r="H29" s="41">
        <v>78.6</v>
      </c>
      <c r="I29" s="41">
        <v>71.5</v>
      </c>
      <c r="J29" s="41">
        <v>60</v>
      </c>
      <c r="K29" s="41">
        <f t="shared" si="0"/>
        <v>77.17</v>
      </c>
      <c r="L29" s="41">
        <f t="shared" si="1"/>
        <v>2.86</v>
      </c>
      <c r="M29" s="41">
        <v>1</v>
      </c>
      <c r="N29" s="41">
        <v>43</v>
      </c>
      <c r="O29" s="41">
        <f t="shared" si="2"/>
        <v>28</v>
      </c>
      <c r="P29" s="43">
        <f t="shared" si="3"/>
        <v>0.651162790697674</v>
      </c>
      <c r="Q29" s="41">
        <f t="shared" si="4"/>
        <v>28</v>
      </c>
      <c r="R29" s="44">
        <f t="shared" si="5"/>
        <v>0.651162790697674</v>
      </c>
    </row>
    <row r="30" spans="1:18">
      <c r="A30" s="41">
        <v>28</v>
      </c>
      <c r="B30" s="72" t="s">
        <v>917</v>
      </c>
      <c r="C30" s="72" t="s">
        <v>918</v>
      </c>
      <c r="D30" s="41">
        <v>2025</v>
      </c>
      <c r="E30" s="41" t="s">
        <v>20</v>
      </c>
      <c r="F30" s="41" t="s">
        <v>862</v>
      </c>
      <c r="G30" s="20">
        <v>80</v>
      </c>
      <c r="H30" s="41">
        <v>78.8</v>
      </c>
      <c r="I30" s="41">
        <v>70</v>
      </c>
      <c r="J30" s="41">
        <v>60</v>
      </c>
      <c r="K30" s="41">
        <f t="shared" si="0"/>
        <v>77.16</v>
      </c>
      <c r="L30" s="41">
        <f t="shared" si="1"/>
        <v>2.88</v>
      </c>
      <c r="M30" s="41">
        <v>0</v>
      </c>
      <c r="N30" s="41">
        <v>43</v>
      </c>
      <c r="O30" s="41">
        <f t="shared" si="2"/>
        <v>24</v>
      </c>
      <c r="P30" s="43">
        <f t="shared" si="3"/>
        <v>0.558139534883721</v>
      </c>
      <c r="Q30" s="41">
        <f t="shared" si="4"/>
        <v>29</v>
      </c>
      <c r="R30" s="44">
        <f t="shared" si="5"/>
        <v>0.674418604651163</v>
      </c>
    </row>
    <row r="31" spans="1:18">
      <c r="A31" s="41">
        <v>4</v>
      </c>
      <c r="B31" s="72" t="s">
        <v>919</v>
      </c>
      <c r="C31" s="72" t="s">
        <v>920</v>
      </c>
      <c r="D31" s="41">
        <v>2025</v>
      </c>
      <c r="E31" s="41" t="s">
        <v>20</v>
      </c>
      <c r="F31" s="41" t="s">
        <v>862</v>
      </c>
      <c r="G31" s="20">
        <v>80</v>
      </c>
      <c r="H31" s="41">
        <v>78.5</v>
      </c>
      <c r="I31" s="41">
        <v>70</v>
      </c>
      <c r="J31" s="41">
        <v>60</v>
      </c>
      <c r="K31" s="41">
        <f t="shared" si="0"/>
        <v>76.95</v>
      </c>
      <c r="L31" s="41">
        <f t="shared" si="1"/>
        <v>2.85</v>
      </c>
      <c r="M31" s="41">
        <v>0</v>
      </c>
      <c r="N31" s="41">
        <v>43</v>
      </c>
      <c r="O31" s="41">
        <f t="shared" si="2"/>
        <v>29</v>
      </c>
      <c r="P31" s="43">
        <f t="shared" si="3"/>
        <v>0.674418604651163</v>
      </c>
      <c r="Q31" s="41">
        <f t="shared" si="4"/>
        <v>30</v>
      </c>
      <c r="R31" s="44">
        <f t="shared" si="5"/>
        <v>0.697674418604651</v>
      </c>
    </row>
    <row r="32" spans="1:18">
      <c r="A32" s="41">
        <v>30</v>
      </c>
      <c r="B32" s="72" t="s">
        <v>921</v>
      </c>
      <c r="C32" s="72" t="s">
        <v>922</v>
      </c>
      <c r="D32" s="41">
        <v>2025</v>
      </c>
      <c r="E32" s="41" t="s">
        <v>20</v>
      </c>
      <c r="F32" s="41" t="s">
        <v>862</v>
      </c>
      <c r="G32" s="20">
        <v>80</v>
      </c>
      <c r="H32" s="41">
        <v>78.5</v>
      </c>
      <c r="I32" s="41">
        <v>70</v>
      </c>
      <c r="J32" s="41">
        <v>60</v>
      </c>
      <c r="K32" s="41">
        <f t="shared" si="0"/>
        <v>76.95</v>
      </c>
      <c r="L32" s="41">
        <f t="shared" si="1"/>
        <v>2.85</v>
      </c>
      <c r="M32" s="41">
        <v>1</v>
      </c>
      <c r="N32" s="41">
        <v>43</v>
      </c>
      <c r="O32" s="41">
        <f t="shared" si="2"/>
        <v>29</v>
      </c>
      <c r="P32" s="43">
        <f t="shared" si="3"/>
        <v>0.674418604651163</v>
      </c>
      <c r="Q32" s="41">
        <f t="shared" si="4"/>
        <v>30</v>
      </c>
      <c r="R32" s="44">
        <f t="shared" si="5"/>
        <v>0.697674418604651</v>
      </c>
    </row>
    <row r="33" spans="1:18">
      <c r="A33" s="41">
        <v>22</v>
      </c>
      <c r="B33" s="72" t="s">
        <v>923</v>
      </c>
      <c r="C33" s="72" t="s">
        <v>924</v>
      </c>
      <c r="D33" s="41">
        <v>2025</v>
      </c>
      <c r="E33" s="41" t="s">
        <v>20</v>
      </c>
      <c r="F33" s="41" t="s">
        <v>862</v>
      </c>
      <c r="G33" s="20">
        <v>87</v>
      </c>
      <c r="H33" s="41">
        <v>75.7</v>
      </c>
      <c r="I33" s="41">
        <v>70.5</v>
      </c>
      <c r="J33" s="41">
        <v>70.5</v>
      </c>
      <c r="K33" s="41">
        <f t="shared" si="0"/>
        <v>76.615</v>
      </c>
      <c r="L33" s="41">
        <f t="shared" si="1"/>
        <v>2.57</v>
      </c>
      <c r="M33" s="41">
        <v>1</v>
      </c>
      <c r="N33" s="41">
        <v>43</v>
      </c>
      <c r="O33" s="41">
        <f t="shared" si="2"/>
        <v>37</v>
      </c>
      <c r="P33" s="43">
        <f t="shared" si="3"/>
        <v>0.86046511627907</v>
      </c>
      <c r="Q33" s="41">
        <f t="shared" si="4"/>
        <v>32</v>
      </c>
      <c r="R33" s="44">
        <f t="shared" si="5"/>
        <v>0.744186046511628</v>
      </c>
    </row>
    <row r="34" spans="1:18">
      <c r="A34" s="41">
        <v>29</v>
      </c>
      <c r="B34" s="72" t="s">
        <v>925</v>
      </c>
      <c r="C34" s="72" t="s">
        <v>926</v>
      </c>
      <c r="D34" s="41">
        <v>2025</v>
      </c>
      <c r="E34" s="41" t="s">
        <v>20</v>
      </c>
      <c r="F34" s="41" t="s">
        <v>862</v>
      </c>
      <c r="G34" s="20">
        <v>80</v>
      </c>
      <c r="H34" s="41">
        <v>77.2</v>
      </c>
      <c r="I34" s="41">
        <v>70</v>
      </c>
      <c r="J34" s="41">
        <v>63</v>
      </c>
      <c r="K34" s="41">
        <f t="shared" si="0"/>
        <v>76.19</v>
      </c>
      <c r="L34" s="41">
        <f t="shared" si="1"/>
        <v>2.72</v>
      </c>
      <c r="M34" s="41">
        <v>1</v>
      </c>
      <c r="N34" s="41">
        <v>43</v>
      </c>
      <c r="O34" s="41">
        <f t="shared" si="2"/>
        <v>33</v>
      </c>
      <c r="P34" s="43">
        <f t="shared" si="3"/>
        <v>0.767441860465116</v>
      </c>
      <c r="Q34" s="41">
        <f t="shared" si="4"/>
        <v>33</v>
      </c>
      <c r="R34" s="44">
        <f t="shared" si="5"/>
        <v>0.767441860465116</v>
      </c>
    </row>
    <row r="35" spans="1:18">
      <c r="A35" s="41">
        <v>14</v>
      </c>
      <c r="B35" s="72" t="s">
        <v>927</v>
      </c>
      <c r="C35" s="72" t="s">
        <v>928</v>
      </c>
      <c r="D35" s="41">
        <v>2025</v>
      </c>
      <c r="E35" s="41" t="s">
        <v>20</v>
      </c>
      <c r="F35" s="41" t="s">
        <v>862</v>
      </c>
      <c r="G35" s="20">
        <v>85</v>
      </c>
      <c r="H35" s="41">
        <v>76.2</v>
      </c>
      <c r="I35" s="41">
        <v>70</v>
      </c>
      <c r="J35" s="41">
        <v>61</v>
      </c>
      <c r="K35" s="41">
        <f t="shared" si="0"/>
        <v>76.14</v>
      </c>
      <c r="L35" s="41">
        <f t="shared" si="1"/>
        <v>2.62</v>
      </c>
      <c r="M35" s="41">
        <v>0</v>
      </c>
      <c r="N35" s="41">
        <v>43</v>
      </c>
      <c r="O35" s="41">
        <f t="shared" si="2"/>
        <v>36</v>
      </c>
      <c r="P35" s="43">
        <f t="shared" si="3"/>
        <v>0.837209302325581</v>
      </c>
      <c r="Q35" s="41">
        <f t="shared" si="4"/>
        <v>34</v>
      </c>
      <c r="R35" s="44">
        <f t="shared" si="5"/>
        <v>0.790697674418605</v>
      </c>
    </row>
    <row r="36" spans="1:18">
      <c r="A36" s="41">
        <v>39</v>
      </c>
      <c r="B36" s="72" t="s">
        <v>929</v>
      </c>
      <c r="C36" s="72" t="s">
        <v>930</v>
      </c>
      <c r="D36" s="41">
        <v>2025</v>
      </c>
      <c r="E36" s="41" t="s">
        <v>20</v>
      </c>
      <c r="F36" s="41" t="s">
        <v>862</v>
      </c>
      <c r="G36" s="20">
        <v>80</v>
      </c>
      <c r="H36" s="41">
        <v>77.3</v>
      </c>
      <c r="I36" s="41">
        <v>70</v>
      </c>
      <c r="J36" s="41">
        <v>60</v>
      </c>
      <c r="K36" s="41">
        <f t="shared" si="0"/>
        <v>76.11</v>
      </c>
      <c r="L36" s="41">
        <f t="shared" si="1"/>
        <v>2.73</v>
      </c>
      <c r="M36" s="41">
        <v>0</v>
      </c>
      <c r="N36" s="41">
        <v>43</v>
      </c>
      <c r="O36" s="41">
        <f t="shared" si="2"/>
        <v>32</v>
      </c>
      <c r="P36" s="43">
        <f t="shared" si="3"/>
        <v>0.744186046511628</v>
      </c>
      <c r="Q36" s="41">
        <f t="shared" si="4"/>
        <v>35</v>
      </c>
      <c r="R36" s="44">
        <f t="shared" si="5"/>
        <v>0.813953488372093</v>
      </c>
    </row>
    <row r="37" spans="1:18">
      <c r="A37" s="41">
        <v>5</v>
      </c>
      <c r="B37" s="72" t="s">
        <v>931</v>
      </c>
      <c r="C37" s="72" t="s">
        <v>932</v>
      </c>
      <c r="D37" s="41">
        <v>2025</v>
      </c>
      <c r="E37" s="41" t="s">
        <v>20</v>
      </c>
      <c r="F37" s="41" t="s">
        <v>862</v>
      </c>
      <c r="G37" s="20">
        <v>80</v>
      </c>
      <c r="H37" s="41">
        <v>76.5</v>
      </c>
      <c r="I37" s="41">
        <v>70</v>
      </c>
      <c r="J37" s="41">
        <v>60</v>
      </c>
      <c r="K37" s="41">
        <f t="shared" si="0"/>
        <v>75.55</v>
      </c>
      <c r="L37" s="41">
        <f t="shared" si="1"/>
        <v>2.65</v>
      </c>
      <c r="M37" s="41">
        <v>0</v>
      </c>
      <c r="N37" s="41">
        <v>43</v>
      </c>
      <c r="O37" s="41">
        <f t="shared" si="2"/>
        <v>34</v>
      </c>
      <c r="P37" s="43">
        <f t="shared" si="3"/>
        <v>0.790697674418605</v>
      </c>
      <c r="Q37" s="41">
        <f t="shared" si="4"/>
        <v>36</v>
      </c>
      <c r="R37" s="44">
        <f t="shared" si="5"/>
        <v>0.837209302325581</v>
      </c>
    </row>
    <row r="38" spans="1:18">
      <c r="A38" s="41">
        <v>33</v>
      </c>
      <c r="B38" s="72" t="s">
        <v>933</v>
      </c>
      <c r="C38" s="72" t="s">
        <v>934</v>
      </c>
      <c r="D38" s="41">
        <v>2025</v>
      </c>
      <c r="E38" s="41" t="s">
        <v>20</v>
      </c>
      <c r="F38" s="41" t="s">
        <v>862</v>
      </c>
      <c r="G38" s="20">
        <v>80</v>
      </c>
      <c r="H38" s="41">
        <v>76.5</v>
      </c>
      <c r="I38" s="41">
        <v>70</v>
      </c>
      <c r="J38" s="41">
        <v>60</v>
      </c>
      <c r="K38" s="41">
        <f t="shared" si="0"/>
        <v>75.55</v>
      </c>
      <c r="L38" s="41">
        <f t="shared" si="1"/>
        <v>2.65</v>
      </c>
      <c r="M38" s="41">
        <v>0</v>
      </c>
      <c r="N38" s="41">
        <v>43</v>
      </c>
      <c r="O38" s="41">
        <f t="shared" si="2"/>
        <v>34</v>
      </c>
      <c r="P38" s="43">
        <f t="shared" si="3"/>
        <v>0.790697674418605</v>
      </c>
      <c r="Q38" s="41">
        <f t="shared" si="4"/>
        <v>36</v>
      </c>
      <c r="R38" s="44">
        <f t="shared" si="5"/>
        <v>0.837209302325581</v>
      </c>
    </row>
    <row r="39" spans="1:18">
      <c r="A39" s="41">
        <v>10</v>
      </c>
      <c r="B39" s="72" t="s">
        <v>935</v>
      </c>
      <c r="C39" s="72" t="s">
        <v>936</v>
      </c>
      <c r="D39" s="41">
        <v>2025</v>
      </c>
      <c r="E39" s="41" t="s">
        <v>20</v>
      </c>
      <c r="F39" s="41" t="s">
        <v>862</v>
      </c>
      <c r="G39" s="20">
        <v>80</v>
      </c>
      <c r="H39" s="41">
        <v>75.4</v>
      </c>
      <c r="I39" s="41">
        <v>70.5</v>
      </c>
      <c r="J39" s="41">
        <v>65.5</v>
      </c>
      <c r="K39" s="41">
        <f t="shared" si="0"/>
        <v>75.105</v>
      </c>
      <c r="L39" s="41">
        <f t="shared" si="1"/>
        <v>2.54</v>
      </c>
      <c r="M39" s="41">
        <v>1</v>
      </c>
      <c r="N39" s="41">
        <v>43</v>
      </c>
      <c r="O39" s="41">
        <f t="shared" si="2"/>
        <v>38</v>
      </c>
      <c r="P39" s="43">
        <f t="shared" si="3"/>
        <v>0.883720930232558</v>
      </c>
      <c r="Q39" s="41">
        <f t="shared" si="4"/>
        <v>38</v>
      </c>
      <c r="R39" s="44">
        <f t="shared" si="5"/>
        <v>0.883720930232558</v>
      </c>
    </row>
    <row r="40" spans="1:18">
      <c r="A40" s="41">
        <v>6</v>
      </c>
      <c r="B40" s="72" t="s">
        <v>937</v>
      </c>
      <c r="C40" s="72" t="s">
        <v>938</v>
      </c>
      <c r="D40" s="41">
        <v>2025</v>
      </c>
      <c r="E40" s="41" t="s">
        <v>20</v>
      </c>
      <c r="F40" s="41" t="s">
        <v>862</v>
      </c>
      <c r="G40" s="20">
        <v>83</v>
      </c>
      <c r="H40" s="41">
        <v>74.5</v>
      </c>
      <c r="I40" s="41">
        <v>70</v>
      </c>
      <c r="J40" s="41">
        <v>60</v>
      </c>
      <c r="K40" s="41">
        <f t="shared" si="0"/>
        <v>74.6</v>
      </c>
      <c r="L40" s="41">
        <f t="shared" si="1"/>
        <v>2.45</v>
      </c>
      <c r="M40" s="41">
        <v>1</v>
      </c>
      <c r="N40" s="41">
        <v>43</v>
      </c>
      <c r="O40" s="41">
        <f t="shared" si="2"/>
        <v>40</v>
      </c>
      <c r="P40" s="43">
        <f t="shared" si="3"/>
        <v>0.930232558139535</v>
      </c>
      <c r="Q40" s="41">
        <f t="shared" si="4"/>
        <v>39</v>
      </c>
      <c r="R40" s="44">
        <f t="shared" si="5"/>
        <v>0.906976744186046</v>
      </c>
    </row>
    <row r="41" spans="1:18">
      <c r="A41" s="41">
        <v>8</v>
      </c>
      <c r="B41" s="72" t="s">
        <v>939</v>
      </c>
      <c r="C41" s="72" t="s">
        <v>940</v>
      </c>
      <c r="D41" s="41">
        <v>2025</v>
      </c>
      <c r="E41" s="41" t="s">
        <v>20</v>
      </c>
      <c r="F41" s="41" t="s">
        <v>862</v>
      </c>
      <c r="G41" s="20">
        <v>80</v>
      </c>
      <c r="H41" s="41">
        <v>74.8</v>
      </c>
      <c r="I41" s="41">
        <v>70</v>
      </c>
      <c r="J41" s="41">
        <v>60</v>
      </c>
      <c r="K41" s="41">
        <f t="shared" si="0"/>
        <v>74.36</v>
      </c>
      <c r="L41" s="41">
        <f t="shared" si="1"/>
        <v>2.48</v>
      </c>
      <c r="M41" s="41">
        <v>0</v>
      </c>
      <c r="N41" s="41">
        <v>43</v>
      </c>
      <c r="O41" s="41">
        <f t="shared" si="2"/>
        <v>39</v>
      </c>
      <c r="P41" s="43">
        <f t="shared" si="3"/>
        <v>0.906976744186046</v>
      </c>
      <c r="Q41" s="41">
        <f t="shared" si="4"/>
        <v>40</v>
      </c>
      <c r="R41" s="44">
        <f t="shared" si="5"/>
        <v>0.930232558139535</v>
      </c>
    </row>
    <row r="42" spans="1:18">
      <c r="A42" s="41">
        <v>37</v>
      </c>
      <c r="B42" s="72" t="s">
        <v>941</v>
      </c>
      <c r="C42" s="72" t="s">
        <v>942</v>
      </c>
      <c r="D42" s="41">
        <v>2025</v>
      </c>
      <c r="E42" s="41" t="s">
        <v>20</v>
      </c>
      <c r="F42" s="41" t="s">
        <v>862</v>
      </c>
      <c r="G42" s="20">
        <v>80</v>
      </c>
      <c r="H42" s="41">
        <v>72.1</v>
      </c>
      <c r="I42" s="41">
        <v>70</v>
      </c>
      <c r="J42" s="41">
        <v>60</v>
      </c>
      <c r="K42" s="41">
        <f t="shared" si="0"/>
        <v>72.47</v>
      </c>
      <c r="L42" s="41">
        <f t="shared" si="1"/>
        <v>2.21</v>
      </c>
      <c r="M42" s="41">
        <v>0</v>
      </c>
      <c r="N42" s="41">
        <v>43</v>
      </c>
      <c r="O42" s="41">
        <f t="shared" si="2"/>
        <v>41</v>
      </c>
      <c r="P42" s="43">
        <f t="shared" si="3"/>
        <v>0.953488372093023</v>
      </c>
      <c r="Q42" s="41">
        <f t="shared" si="4"/>
        <v>41</v>
      </c>
      <c r="R42" s="44">
        <f t="shared" si="5"/>
        <v>0.953488372093023</v>
      </c>
    </row>
    <row r="43" spans="1:18">
      <c r="A43" s="41">
        <v>26</v>
      </c>
      <c r="B43" s="72" t="s">
        <v>943</v>
      </c>
      <c r="C43" s="72" t="s">
        <v>944</v>
      </c>
      <c r="D43" s="41">
        <v>2025</v>
      </c>
      <c r="E43" s="41" t="s">
        <v>20</v>
      </c>
      <c r="F43" s="41" t="s">
        <v>862</v>
      </c>
      <c r="G43" s="20">
        <v>80</v>
      </c>
      <c r="H43" s="41">
        <v>72</v>
      </c>
      <c r="I43" s="41">
        <v>70</v>
      </c>
      <c r="J43" s="41">
        <v>60</v>
      </c>
      <c r="K43" s="41">
        <f t="shared" si="0"/>
        <v>72.4</v>
      </c>
      <c r="L43" s="41">
        <f t="shared" si="1"/>
        <v>2.2</v>
      </c>
      <c r="M43" s="41">
        <v>2</v>
      </c>
      <c r="N43" s="41">
        <v>43</v>
      </c>
      <c r="O43" s="41">
        <f t="shared" si="2"/>
        <v>42</v>
      </c>
      <c r="P43" s="43">
        <f t="shared" si="3"/>
        <v>0.976744186046512</v>
      </c>
      <c r="Q43" s="41">
        <f t="shared" si="4"/>
        <v>42</v>
      </c>
      <c r="R43" s="44">
        <f t="shared" si="5"/>
        <v>0.976744186046512</v>
      </c>
    </row>
    <row r="44" spans="1:18">
      <c r="A44" s="41">
        <v>24</v>
      </c>
      <c r="B44" s="75" t="s">
        <v>945</v>
      </c>
      <c r="C44" s="75" t="s">
        <v>946</v>
      </c>
      <c r="D44" s="41">
        <v>2025</v>
      </c>
      <c r="E44" s="41" t="s">
        <v>20</v>
      </c>
      <c r="F44" s="41" t="s">
        <v>862</v>
      </c>
      <c r="G44" s="20">
        <v>80</v>
      </c>
      <c r="H44" s="41">
        <v>71.7</v>
      </c>
      <c r="I44" s="41">
        <v>70</v>
      </c>
      <c r="J44" s="41">
        <v>60</v>
      </c>
      <c r="K44" s="41">
        <f t="shared" si="0"/>
        <v>72.19</v>
      </c>
      <c r="L44" s="41">
        <f t="shared" si="1"/>
        <v>2.17</v>
      </c>
      <c r="M44" s="41">
        <v>2</v>
      </c>
      <c r="N44" s="41">
        <v>43</v>
      </c>
      <c r="O44" s="41">
        <f t="shared" si="2"/>
        <v>43</v>
      </c>
      <c r="P44" s="43">
        <f t="shared" si="3"/>
        <v>1</v>
      </c>
      <c r="Q44" s="41">
        <f t="shared" si="4"/>
        <v>43</v>
      </c>
      <c r="R44" s="44">
        <f t="shared" si="5"/>
        <v>1</v>
      </c>
    </row>
    <row r="45" spans="1:18">
      <c r="A45" s="41">
        <v>45</v>
      </c>
      <c r="B45" s="7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3"/>
      <c r="Q45" s="41"/>
      <c r="R45" s="44"/>
    </row>
    <row r="46" spans="1:18">
      <c r="A46" s="41">
        <v>46</v>
      </c>
      <c r="B46" s="7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pans="1:18">
      <c r="A47" s="41">
        <v>47</v>
      </c>
      <c r="B47" s="7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pans="1:18">
      <c r="A48" s="41">
        <v>48</v>
      </c>
      <c r="B48" s="7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pans="1:18">
      <c r="A49" s="41">
        <v>49</v>
      </c>
      <c r="B49" s="7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pans="1:18">
      <c r="A50" s="41">
        <v>50</v>
      </c>
      <c r="B50" s="7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  <row r="51" spans="1:18">
      <c r="A51" s="41">
        <v>51</v>
      </c>
      <c r="B51" s="7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3"/>
      <c r="Q51" s="41"/>
      <c r="R51" s="44"/>
    </row>
    <row r="52" spans="1:18">
      <c r="A52" s="41">
        <v>52</v>
      </c>
      <c r="B52" s="7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3"/>
      <c r="Q52" s="41"/>
      <c r="R52" s="44"/>
    </row>
    <row r="53" spans="1:18">
      <c r="A53" s="41">
        <v>53</v>
      </c>
      <c r="B53" s="7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3"/>
      <c r="Q53" s="41"/>
      <c r="R53" s="44"/>
    </row>
    <row r="54" spans="1:18">
      <c r="A54" s="41">
        <v>54</v>
      </c>
      <c r="B54" s="7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3"/>
      <c r="Q54" s="41"/>
      <c r="R54" s="44"/>
    </row>
    <row r="55" spans="1:18">
      <c r="A55" s="41">
        <v>55</v>
      </c>
      <c r="B55" s="7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3"/>
      <c r="Q55" s="41"/>
      <c r="R55" s="44"/>
    </row>
    <row r="56" ht="17" customHeight="1"/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6"/>
  <sheetViews>
    <sheetView workbookViewId="0">
      <selection activeCell="D1" sqref="D$1:D$1048576"/>
    </sheetView>
  </sheetViews>
  <sheetFormatPr defaultColWidth="9" defaultRowHeight="15.6"/>
  <cols>
    <col min="1" max="1" width="4.375" customWidth="1"/>
    <col min="2" max="2" width="11.875" style="45" customWidth="1"/>
    <col min="3" max="3" width="7.125" customWidth="1"/>
    <col min="4" max="4" width="5.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37</v>
      </c>
      <c r="B2" s="67" t="s">
        <v>947</v>
      </c>
      <c r="C2" s="67" t="s">
        <v>948</v>
      </c>
      <c r="D2" s="41">
        <v>2025</v>
      </c>
      <c r="E2" s="41" t="s">
        <v>20</v>
      </c>
      <c r="F2" s="41" t="s">
        <v>949</v>
      </c>
      <c r="G2" s="41">
        <v>85.5</v>
      </c>
      <c r="H2" s="41">
        <v>86.2</v>
      </c>
      <c r="I2" s="41">
        <v>76</v>
      </c>
      <c r="J2" s="41">
        <v>69</v>
      </c>
      <c r="K2" s="41">
        <v>84.215</v>
      </c>
      <c r="L2" s="41">
        <v>3.62</v>
      </c>
      <c r="M2" s="41">
        <v>0</v>
      </c>
      <c r="N2" s="41">
        <v>41</v>
      </c>
      <c r="O2" s="41">
        <f t="shared" ref="O2:O55" si="0">RANK(L2,$L$2:$L$55)</f>
        <v>1</v>
      </c>
      <c r="P2" s="43">
        <f t="shared" ref="P2:P55" si="1">O2/N2</f>
        <v>0.024390243902439</v>
      </c>
      <c r="Q2" s="41">
        <f t="shared" ref="Q2:Q55" si="2">RANK(K2,$K$2:$K$55)</f>
        <v>1</v>
      </c>
      <c r="R2" s="44">
        <f t="shared" ref="R2:R55" si="3">Q2/N2</f>
        <v>0.024390243902439</v>
      </c>
    </row>
    <row r="3" spans="1:18">
      <c r="A3" s="41">
        <v>29</v>
      </c>
      <c r="B3" s="68" t="s">
        <v>950</v>
      </c>
      <c r="C3" s="68" t="s">
        <v>951</v>
      </c>
      <c r="D3" s="41">
        <v>2025</v>
      </c>
      <c r="E3" s="41" t="s">
        <v>20</v>
      </c>
      <c r="F3" s="41" t="s">
        <v>949</v>
      </c>
      <c r="G3" s="41">
        <v>87.5</v>
      </c>
      <c r="H3" s="41">
        <v>85.8</v>
      </c>
      <c r="I3" s="41">
        <v>72.5</v>
      </c>
      <c r="J3" s="41">
        <v>62</v>
      </c>
      <c r="K3" s="41">
        <v>83.535</v>
      </c>
      <c r="L3" s="41">
        <v>3.58</v>
      </c>
      <c r="M3" s="41">
        <v>0</v>
      </c>
      <c r="N3" s="41">
        <v>41</v>
      </c>
      <c r="O3" s="41">
        <f t="shared" si="0"/>
        <v>2</v>
      </c>
      <c r="P3" s="43">
        <f t="shared" si="1"/>
        <v>0.0487804878048781</v>
      </c>
      <c r="Q3" s="41">
        <f t="shared" si="2"/>
        <v>2</v>
      </c>
      <c r="R3" s="44">
        <f t="shared" si="3"/>
        <v>0.0487804878048781</v>
      </c>
    </row>
    <row r="4" spans="1:18">
      <c r="A4" s="41">
        <v>8</v>
      </c>
      <c r="B4" s="68" t="s">
        <v>952</v>
      </c>
      <c r="C4" s="68" t="s">
        <v>953</v>
      </c>
      <c r="D4" s="41">
        <v>2025</v>
      </c>
      <c r="E4" s="41" t="s">
        <v>20</v>
      </c>
      <c r="F4" s="41" t="s">
        <v>949</v>
      </c>
      <c r="G4" s="41">
        <v>92</v>
      </c>
      <c r="H4" s="41">
        <v>82.4</v>
      </c>
      <c r="I4" s="41">
        <v>72.5</v>
      </c>
      <c r="J4" s="41">
        <v>63.5</v>
      </c>
      <c r="K4" s="41">
        <v>81.91</v>
      </c>
      <c r="L4" s="41">
        <v>3.24</v>
      </c>
      <c r="M4" s="41">
        <v>0</v>
      </c>
      <c r="N4" s="41">
        <v>41</v>
      </c>
      <c r="O4" s="41">
        <f t="shared" si="0"/>
        <v>3</v>
      </c>
      <c r="P4" s="43">
        <f t="shared" si="1"/>
        <v>0.0731707317073171</v>
      </c>
      <c r="Q4" s="41">
        <f t="shared" si="2"/>
        <v>3</v>
      </c>
      <c r="R4" s="44">
        <f t="shared" si="3"/>
        <v>0.0731707317073171</v>
      </c>
    </row>
    <row r="5" spans="1:18">
      <c r="A5" s="41">
        <v>4</v>
      </c>
      <c r="B5" s="68" t="s">
        <v>954</v>
      </c>
      <c r="C5" s="68" t="s">
        <v>955</v>
      </c>
      <c r="D5" s="41">
        <v>2025</v>
      </c>
      <c r="E5" s="41" t="s">
        <v>20</v>
      </c>
      <c r="F5" s="41" t="s">
        <v>949</v>
      </c>
      <c r="G5" s="41">
        <v>99.5</v>
      </c>
      <c r="H5" s="41">
        <v>80.5</v>
      </c>
      <c r="I5" s="41">
        <v>70.5</v>
      </c>
      <c r="J5" s="41">
        <v>68.8</v>
      </c>
      <c r="K5" s="41">
        <v>81.765</v>
      </c>
      <c r="L5" s="41">
        <v>3.05</v>
      </c>
      <c r="M5" s="41">
        <v>0</v>
      </c>
      <c r="N5" s="41">
        <v>41</v>
      </c>
      <c r="O5" s="41">
        <f t="shared" si="0"/>
        <v>12</v>
      </c>
      <c r="P5" s="43">
        <f t="shared" si="1"/>
        <v>0.292682926829268</v>
      </c>
      <c r="Q5" s="41">
        <f t="shared" si="2"/>
        <v>4</v>
      </c>
      <c r="R5" s="44">
        <f t="shared" si="3"/>
        <v>0.0975609756097561</v>
      </c>
    </row>
    <row r="6" spans="1:18">
      <c r="A6" s="41">
        <v>10</v>
      </c>
      <c r="B6" s="68" t="s">
        <v>956</v>
      </c>
      <c r="C6" s="68" t="s">
        <v>957</v>
      </c>
      <c r="D6" s="41">
        <v>2025</v>
      </c>
      <c r="E6" s="41" t="s">
        <v>20</v>
      </c>
      <c r="F6" s="41" t="s">
        <v>949</v>
      </c>
      <c r="G6" s="41">
        <v>96</v>
      </c>
      <c r="H6" s="41">
        <v>80.5</v>
      </c>
      <c r="I6" s="41">
        <v>70</v>
      </c>
      <c r="J6" s="41">
        <v>73</v>
      </c>
      <c r="K6" s="41">
        <v>81.4</v>
      </c>
      <c r="L6" s="41">
        <v>3.05</v>
      </c>
      <c r="M6" s="41">
        <v>0</v>
      </c>
      <c r="N6" s="41">
        <v>41</v>
      </c>
      <c r="O6" s="41">
        <f t="shared" si="0"/>
        <v>12</v>
      </c>
      <c r="P6" s="43">
        <f t="shared" si="1"/>
        <v>0.292682926829268</v>
      </c>
      <c r="Q6" s="41">
        <f t="shared" si="2"/>
        <v>5</v>
      </c>
      <c r="R6" s="44">
        <f t="shared" si="3"/>
        <v>0.121951219512195</v>
      </c>
    </row>
    <row r="7" spans="1:18">
      <c r="A7" s="41">
        <v>34</v>
      </c>
      <c r="B7" s="68" t="s">
        <v>958</v>
      </c>
      <c r="C7" s="68" t="s">
        <v>959</v>
      </c>
      <c r="D7" s="41">
        <v>2025</v>
      </c>
      <c r="E7" s="41" t="s">
        <v>20</v>
      </c>
      <c r="F7" s="41" t="s">
        <v>949</v>
      </c>
      <c r="G7" s="41">
        <v>88</v>
      </c>
      <c r="H7" s="41">
        <v>82.3</v>
      </c>
      <c r="I7" s="41">
        <v>73</v>
      </c>
      <c r="J7" s="41">
        <v>61.5</v>
      </c>
      <c r="K7" s="41">
        <v>81.185</v>
      </c>
      <c r="L7" s="41">
        <v>3.23</v>
      </c>
      <c r="M7" s="41">
        <v>0</v>
      </c>
      <c r="N7" s="41">
        <v>41</v>
      </c>
      <c r="O7" s="41">
        <f t="shared" si="0"/>
        <v>4</v>
      </c>
      <c r="P7" s="43">
        <f t="shared" si="1"/>
        <v>0.0975609756097561</v>
      </c>
      <c r="Q7" s="41">
        <f t="shared" si="2"/>
        <v>6</v>
      </c>
      <c r="R7" s="44">
        <f t="shared" si="3"/>
        <v>0.146341463414634</v>
      </c>
    </row>
    <row r="8" spans="1:18">
      <c r="A8" s="41">
        <v>32</v>
      </c>
      <c r="B8" s="68" t="s">
        <v>960</v>
      </c>
      <c r="C8" s="68" t="s">
        <v>961</v>
      </c>
      <c r="D8" s="41">
        <v>2025</v>
      </c>
      <c r="E8" s="41" t="s">
        <v>20</v>
      </c>
      <c r="F8" s="41" t="s">
        <v>949</v>
      </c>
      <c r="G8" s="41">
        <v>96</v>
      </c>
      <c r="H8" s="41">
        <v>80.5</v>
      </c>
      <c r="I8" s="41">
        <v>70</v>
      </c>
      <c r="J8" s="41">
        <v>65</v>
      </c>
      <c r="K8" s="41">
        <v>81</v>
      </c>
      <c r="L8" s="41">
        <v>3.05</v>
      </c>
      <c r="M8" s="41">
        <v>0</v>
      </c>
      <c r="N8" s="41">
        <v>41</v>
      </c>
      <c r="O8" s="41">
        <f t="shared" si="0"/>
        <v>12</v>
      </c>
      <c r="P8" s="43">
        <f t="shared" si="1"/>
        <v>0.292682926829268</v>
      </c>
      <c r="Q8" s="41">
        <f t="shared" si="2"/>
        <v>7</v>
      </c>
      <c r="R8" s="44">
        <f t="shared" si="3"/>
        <v>0.170731707317073</v>
      </c>
    </row>
    <row r="9" spans="1:18">
      <c r="A9" s="41">
        <v>9</v>
      </c>
      <c r="B9" s="68" t="s">
        <v>962</v>
      </c>
      <c r="C9" s="68" t="s">
        <v>963</v>
      </c>
      <c r="D9" s="41">
        <v>2025</v>
      </c>
      <c r="E9" s="41" t="s">
        <v>20</v>
      </c>
      <c r="F9" s="41" t="s">
        <v>949</v>
      </c>
      <c r="G9" s="41">
        <v>91</v>
      </c>
      <c r="H9" s="41">
        <v>80.6</v>
      </c>
      <c r="I9" s="41">
        <v>71</v>
      </c>
      <c r="J9" s="41">
        <v>70.5</v>
      </c>
      <c r="K9" s="41">
        <v>80.695</v>
      </c>
      <c r="L9" s="41">
        <v>3.06</v>
      </c>
      <c r="M9" s="41">
        <v>0</v>
      </c>
      <c r="N9" s="41">
        <v>41</v>
      </c>
      <c r="O9" s="41">
        <f t="shared" si="0"/>
        <v>11</v>
      </c>
      <c r="P9" s="43">
        <f t="shared" si="1"/>
        <v>0.268292682926829</v>
      </c>
      <c r="Q9" s="41">
        <f t="shared" si="2"/>
        <v>8</v>
      </c>
      <c r="R9" s="44">
        <f t="shared" si="3"/>
        <v>0.195121951219512</v>
      </c>
    </row>
    <row r="10" spans="1:18">
      <c r="A10" s="41">
        <v>19</v>
      </c>
      <c r="B10" s="68" t="s">
        <v>964</v>
      </c>
      <c r="C10" s="68" t="s">
        <v>965</v>
      </c>
      <c r="D10" s="41">
        <v>2025</v>
      </c>
      <c r="E10" s="41" t="s">
        <v>20</v>
      </c>
      <c r="F10" s="41" t="s">
        <v>949</v>
      </c>
      <c r="G10" s="41">
        <v>86</v>
      </c>
      <c r="H10" s="41">
        <v>82</v>
      </c>
      <c r="I10" s="41">
        <v>70.3</v>
      </c>
      <c r="J10" s="41">
        <v>61</v>
      </c>
      <c r="K10" s="41">
        <v>80.38</v>
      </c>
      <c r="L10" s="37">
        <v>3.2</v>
      </c>
      <c r="M10" s="41">
        <v>0</v>
      </c>
      <c r="N10" s="41">
        <v>41</v>
      </c>
      <c r="O10" s="41">
        <f t="shared" si="0"/>
        <v>6</v>
      </c>
      <c r="P10" s="43">
        <f t="shared" si="1"/>
        <v>0.146341463414634</v>
      </c>
      <c r="Q10" s="41">
        <f t="shared" si="2"/>
        <v>9</v>
      </c>
      <c r="R10" s="44">
        <f t="shared" si="3"/>
        <v>0.219512195121951</v>
      </c>
    </row>
    <row r="11" spans="1:18">
      <c r="A11" s="41">
        <v>11</v>
      </c>
      <c r="B11" s="68" t="s">
        <v>966</v>
      </c>
      <c r="C11" s="68" t="s">
        <v>967</v>
      </c>
      <c r="D11" s="41">
        <v>2025</v>
      </c>
      <c r="E11" s="41" t="s">
        <v>20</v>
      </c>
      <c r="F11" s="41" t="s">
        <v>949</v>
      </c>
      <c r="G11" s="41">
        <v>84</v>
      </c>
      <c r="H11" s="41">
        <v>82.1</v>
      </c>
      <c r="I11" s="41">
        <v>72.5</v>
      </c>
      <c r="J11" s="41">
        <v>60</v>
      </c>
      <c r="K11" s="41">
        <v>80.32</v>
      </c>
      <c r="L11" s="41">
        <v>3.21</v>
      </c>
      <c r="M11" s="41">
        <v>0</v>
      </c>
      <c r="N11" s="41">
        <v>41</v>
      </c>
      <c r="O11" s="41">
        <f t="shared" si="0"/>
        <v>5</v>
      </c>
      <c r="P11" s="43">
        <f t="shared" si="1"/>
        <v>0.121951219512195</v>
      </c>
      <c r="Q11" s="41">
        <f t="shared" si="2"/>
        <v>10</v>
      </c>
      <c r="R11" s="44">
        <f t="shared" si="3"/>
        <v>0.24390243902439</v>
      </c>
    </row>
    <row r="12" spans="1:18">
      <c r="A12" s="20">
        <v>24</v>
      </c>
      <c r="B12" s="68" t="s">
        <v>968</v>
      </c>
      <c r="C12" s="68" t="s">
        <v>969</v>
      </c>
      <c r="D12" s="41">
        <v>2025</v>
      </c>
      <c r="E12" s="41" t="s">
        <v>20</v>
      </c>
      <c r="F12" s="41" t="s">
        <v>949</v>
      </c>
      <c r="G12" s="41">
        <v>83</v>
      </c>
      <c r="H12" s="41">
        <v>81.4</v>
      </c>
      <c r="I12" s="41">
        <v>70</v>
      </c>
      <c r="J12" s="41">
        <v>63.5</v>
      </c>
      <c r="K12" s="41">
        <v>79.605</v>
      </c>
      <c r="L12" s="41">
        <v>3.14</v>
      </c>
      <c r="M12" s="41">
        <v>0</v>
      </c>
      <c r="N12" s="41">
        <v>41</v>
      </c>
      <c r="O12" s="41">
        <f t="shared" si="0"/>
        <v>8</v>
      </c>
      <c r="P12" s="43">
        <f t="shared" si="1"/>
        <v>0.195121951219512</v>
      </c>
      <c r="Q12" s="41">
        <f t="shared" si="2"/>
        <v>11</v>
      </c>
      <c r="R12" s="44">
        <f t="shared" si="3"/>
        <v>0.268292682926829</v>
      </c>
    </row>
    <row r="13" spans="1:18">
      <c r="A13" s="41">
        <v>42</v>
      </c>
      <c r="B13" s="140" t="s">
        <v>970</v>
      </c>
      <c r="C13" s="69" t="s">
        <v>971</v>
      </c>
      <c r="D13" s="41">
        <v>2025</v>
      </c>
      <c r="E13" s="41" t="s">
        <v>20</v>
      </c>
      <c r="F13" s="41" t="s">
        <v>949</v>
      </c>
      <c r="G13" s="41">
        <v>81</v>
      </c>
      <c r="H13" s="20">
        <v>81.5</v>
      </c>
      <c r="I13" s="41">
        <v>70</v>
      </c>
      <c r="J13" s="41">
        <v>66.5</v>
      </c>
      <c r="K13" s="41">
        <v>79.525</v>
      </c>
      <c r="L13" s="41">
        <v>3.15</v>
      </c>
      <c r="M13" s="41">
        <v>0</v>
      </c>
      <c r="N13" s="41">
        <v>41</v>
      </c>
      <c r="O13" s="41">
        <f t="shared" si="0"/>
        <v>7</v>
      </c>
      <c r="P13" s="43">
        <f t="shared" si="1"/>
        <v>0.170731707317073</v>
      </c>
      <c r="Q13" s="41">
        <f t="shared" si="2"/>
        <v>12</v>
      </c>
      <c r="R13" s="44">
        <f t="shared" si="3"/>
        <v>0.292682926829268</v>
      </c>
    </row>
    <row r="14" spans="1:18">
      <c r="A14" s="41">
        <v>12</v>
      </c>
      <c r="B14" s="68" t="s">
        <v>972</v>
      </c>
      <c r="C14" s="68" t="s">
        <v>973</v>
      </c>
      <c r="D14" s="41">
        <v>2025</v>
      </c>
      <c r="E14" s="41" t="s">
        <v>20</v>
      </c>
      <c r="F14" s="41" t="s">
        <v>949</v>
      </c>
      <c r="G14" s="41">
        <v>82</v>
      </c>
      <c r="H14" s="41">
        <v>77</v>
      </c>
      <c r="I14" s="41">
        <v>70.5</v>
      </c>
      <c r="J14" s="41">
        <v>62</v>
      </c>
      <c r="K14" s="41">
        <v>79.1</v>
      </c>
      <c r="L14" s="41">
        <v>2.7</v>
      </c>
      <c r="M14" s="41">
        <v>0</v>
      </c>
      <c r="N14" s="41">
        <v>41</v>
      </c>
      <c r="O14" s="41">
        <f t="shared" si="0"/>
        <v>22</v>
      </c>
      <c r="P14" s="43">
        <f t="shared" si="1"/>
        <v>0.536585365853659</v>
      </c>
      <c r="Q14" s="41">
        <f t="shared" si="2"/>
        <v>13</v>
      </c>
      <c r="R14" s="44">
        <f t="shared" si="3"/>
        <v>0.317073170731707</v>
      </c>
    </row>
    <row r="15" spans="1:18">
      <c r="A15" s="41">
        <v>39</v>
      </c>
      <c r="B15" s="67" t="s">
        <v>974</v>
      </c>
      <c r="C15" s="67" t="s">
        <v>975</v>
      </c>
      <c r="D15" s="41">
        <v>2025</v>
      </c>
      <c r="E15" s="41" t="s">
        <v>20</v>
      </c>
      <c r="F15" s="41" t="s">
        <v>949</v>
      </c>
      <c r="G15" s="41">
        <v>81</v>
      </c>
      <c r="H15" s="41">
        <v>81.2</v>
      </c>
      <c r="I15" s="41">
        <v>70</v>
      </c>
      <c r="J15" s="41">
        <v>60.5</v>
      </c>
      <c r="K15" s="41">
        <v>79.02</v>
      </c>
      <c r="L15" s="41">
        <v>3.12</v>
      </c>
      <c r="M15" s="41">
        <v>1</v>
      </c>
      <c r="N15" s="41">
        <v>41</v>
      </c>
      <c r="O15" s="41">
        <f t="shared" si="0"/>
        <v>9</v>
      </c>
      <c r="P15" s="43">
        <f t="shared" si="1"/>
        <v>0.219512195121951</v>
      </c>
      <c r="Q15" s="41">
        <f t="shared" si="2"/>
        <v>14</v>
      </c>
      <c r="R15" s="44">
        <f t="shared" si="3"/>
        <v>0.341463414634146</v>
      </c>
    </row>
    <row r="16" spans="1:18">
      <c r="A16" s="41">
        <v>36</v>
      </c>
      <c r="B16" s="67" t="s">
        <v>976</v>
      </c>
      <c r="C16" s="67" t="s">
        <v>977</v>
      </c>
      <c r="D16" s="41">
        <v>2025</v>
      </c>
      <c r="E16" s="41" t="s">
        <v>20</v>
      </c>
      <c r="F16" s="41" t="s">
        <v>949</v>
      </c>
      <c r="G16" s="41">
        <v>88</v>
      </c>
      <c r="H16" s="41">
        <v>79.2</v>
      </c>
      <c r="I16" s="41">
        <v>71.5</v>
      </c>
      <c r="J16" s="41">
        <v>64</v>
      </c>
      <c r="K16" s="41">
        <v>78.99</v>
      </c>
      <c r="L16" s="41">
        <v>2.92</v>
      </c>
      <c r="M16" s="41">
        <v>1</v>
      </c>
      <c r="N16" s="41">
        <v>41</v>
      </c>
      <c r="O16" s="41">
        <f t="shared" si="0"/>
        <v>16</v>
      </c>
      <c r="P16" s="43">
        <f t="shared" si="1"/>
        <v>0.390243902439024</v>
      </c>
      <c r="Q16" s="41">
        <f t="shared" si="2"/>
        <v>15</v>
      </c>
      <c r="R16" s="44">
        <f t="shared" si="3"/>
        <v>0.365853658536585</v>
      </c>
    </row>
    <row r="17" spans="1:18">
      <c r="A17" s="41">
        <v>17</v>
      </c>
      <c r="B17" s="68" t="s">
        <v>978</v>
      </c>
      <c r="C17" s="68" t="s">
        <v>979</v>
      </c>
      <c r="D17" s="41">
        <v>2025</v>
      </c>
      <c r="E17" s="41" t="s">
        <v>20</v>
      </c>
      <c r="F17" s="41" t="s">
        <v>949</v>
      </c>
      <c r="G17" s="41">
        <v>81</v>
      </c>
      <c r="H17" s="41">
        <v>80.9</v>
      </c>
      <c r="I17" s="41">
        <v>71.5</v>
      </c>
      <c r="J17" s="41">
        <v>60</v>
      </c>
      <c r="K17" s="41">
        <v>78.93</v>
      </c>
      <c r="L17" s="41">
        <v>3.09</v>
      </c>
      <c r="M17" s="41">
        <v>1</v>
      </c>
      <c r="N17" s="41">
        <v>41</v>
      </c>
      <c r="O17" s="41">
        <f t="shared" si="0"/>
        <v>10</v>
      </c>
      <c r="P17" s="43">
        <f t="shared" si="1"/>
        <v>0.24390243902439</v>
      </c>
      <c r="Q17" s="41">
        <f t="shared" si="2"/>
        <v>16</v>
      </c>
      <c r="R17" s="44">
        <f t="shared" si="3"/>
        <v>0.390243902439024</v>
      </c>
    </row>
    <row r="18" spans="1:18">
      <c r="A18" s="41">
        <v>30</v>
      </c>
      <c r="B18" s="68" t="s">
        <v>980</v>
      </c>
      <c r="C18" s="68" t="s">
        <v>981</v>
      </c>
      <c r="D18" s="41">
        <v>2025</v>
      </c>
      <c r="E18" s="41" t="s">
        <v>20</v>
      </c>
      <c r="F18" s="41" t="s">
        <v>949</v>
      </c>
      <c r="G18" s="41">
        <v>84.5</v>
      </c>
      <c r="H18" s="41">
        <v>78.8</v>
      </c>
      <c r="I18" s="41">
        <v>70.6</v>
      </c>
      <c r="J18" s="41">
        <v>69</v>
      </c>
      <c r="K18" s="41">
        <v>78.345</v>
      </c>
      <c r="L18" s="41">
        <v>2.88</v>
      </c>
      <c r="M18" s="41">
        <v>0</v>
      </c>
      <c r="N18" s="41">
        <v>41</v>
      </c>
      <c r="O18" s="41">
        <f t="shared" si="0"/>
        <v>17</v>
      </c>
      <c r="P18" s="43">
        <f t="shared" si="1"/>
        <v>0.414634146341463</v>
      </c>
      <c r="Q18" s="41">
        <f t="shared" si="2"/>
        <v>17</v>
      </c>
      <c r="R18" s="44">
        <f t="shared" si="3"/>
        <v>0.414634146341463</v>
      </c>
    </row>
    <row r="19" spans="1:18">
      <c r="A19" s="41">
        <v>28</v>
      </c>
      <c r="B19" s="68" t="s">
        <v>982</v>
      </c>
      <c r="C19" s="68" t="s">
        <v>983</v>
      </c>
      <c r="D19" s="41">
        <v>2025</v>
      </c>
      <c r="E19" s="41" t="s">
        <v>20</v>
      </c>
      <c r="F19" s="41" t="s">
        <v>949</v>
      </c>
      <c r="G19" s="41">
        <v>80</v>
      </c>
      <c r="H19" s="41">
        <v>79.9</v>
      </c>
      <c r="I19" s="41">
        <v>70</v>
      </c>
      <c r="J19" s="41">
        <v>61.5</v>
      </c>
      <c r="K19" s="41">
        <v>78.005</v>
      </c>
      <c r="L19" s="41">
        <v>2.99</v>
      </c>
      <c r="M19" s="41">
        <v>0</v>
      </c>
      <c r="N19" s="41">
        <v>41</v>
      </c>
      <c r="O19" s="41">
        <f t="shared" si="0"/>
        <v>15</v>
      </c>
      <c r="P19" s="43">
        <f t="shared" si="1"/>
        <v>0.365853658536585</v>
      </c>
      <c r="Q19" s="41">
        <f t="shared" si="2"/>
        <v>18</v>
      </c>
      <c r="R19" s="44">
        <f t="shared" si="3"/>
        <v>0.439024390243902</v>
      </c>
    </row>
    <row r="20" spans="1:18">
      <c r="A20" s="41">
        <v>3</v>
      </c>
      <c r="B20" s="68" t="s">
        <v>984</v>
      </c>
      <c r="C20" s="68" t="s">
        <v>985</v>
      </c>
      <c r="D20" s="41">
        <v>2025</v>
      </c>
      <c r="E20" s="41" t="s">
        <v>20</v>
      </c>
      <c r="F20" s="41" t="s">
        <v>949</v>
      </c>
      <c r="G20" s="41">
        <v>87</v>
      </c>
      <c r="H20" s="41">
        <v>77.3</v>
      </c>
      <c r="I20" s="41">
        <v>70.5</v>
      </c>
      <c r="J20" s="41">
        <v>69.5</v>
      </c>
      <c r="K20" s="41">
        <v>77.685</v>
      </c>
      <c r="L20" s="41">
        <v>2.73</v>
      </c>
      <c r="M20" s="41">
        <v>3</v>
      </c>
      <c r="N20" s="41">
        <v>41</v>
      </c>
      <c r="O20" s="41">
        <f t="shared" si="0"/>
        <v>20</v>
      </c>
      <c r="P20" s="43">
        <f t="shared" si="1"/>
        <v>0.48780487804878</v>
      </c>
      <c r="Q20" s="41">
        <f t="shared" si="2"/>
        <v>19</v>
      </c>
      <c r="R20" s="44">
        <f t="shared" si="3"/>
        <v>0.463414634146341</v>
      </c>
    </row>
    <row r="21" spans="1:18">
      <c r="A21" s="41">
        <v>7</v>
      </c>
      <c r="B21" s="68" t="s">
        <v>986</v>
      </c>
      <c r="C21" s="68" t="s">
        <v>987</v>
      </c>
      <c r="D21" s="41">
        <v>2025</v>
      </c>
      <c r="E21" s="41" t="s">
        <v>20</v>
      </c>
      <c r="F21" s="41" t="s">
        <v>949</v>
      </c>
      <c r="G21" s="41">
        <v>82</v>
      </c>
      <c r="H21" s="41">
        <v>78.7</v>
      </c>
      <c r="I21" s="41">
        <v>70.5</v>
      </c>
      <c r="J21" s="41">
        <v>61</v>
      </c>
      <c r="K21" s="41">
        <v>77.49</v>
      </c>
      <c r="L21" s="41">
        <v>2.87</v>
      </c>
      <c r="M21" s="41">
        <v>0</v>
      </c>
      <c r="N21" s="41">
        <v>41</v>
      </c>
      <c r="O21" s="41">
        <f t="shared" si="0"/>
        <v>18</v>
      </c>
      <c r="P21" s="43">
        <f t="shared" si="1"/>
        <v>0.439024390243902</v>
      </c>
      <c r="Q21" s="41">
        <f t="shared" si="2"/>
        <v>20</v>
      </c>
      <c r="R21" s="44">
        <f t="shared" si="3"/>
        <v>0.48780487804878</v>
      </c>
    </row>
    <row r="22" spans="1:18">
      <c r="A22" s="41">
        <v>15</v>
      </c>
      <c r="B22" s="68" t="s">
        <v>988</v>
      </c>
      <c r="C22" s="68" t="s">
        <v>989</v>
      </c>
      <c r="D22" s="41">
        <v>2025</v>
      </c>
      <c r="E22" s="41" t="s">
        <v>20</v>
      </c>
      <c r="F22" s="41" t="s">
        <v>949</v>
      </c>
      <c r="G22" s="41">
        <v>90</v>
      </c>
      <c r="H22" s="41">
        <v>76.2</v>
      </c>
      <c r="I22" s="41">
        <v>70</v>
      </c>
      <c r="J22" s="41">
        <v>62</v>
      </c>
      <c r="K22" s="41">
        <v>76.94</v>
      </c>
      <c r="L22" s="41">
        <v>2.62</v>
      </c>
      <c r="M22" s="41">
        <v>0</v>
      </c>
      <c r="N22" s="41">
        <v>41</v>
      </c>
      <c r="O22" s="41">
        <f t="shared" si="0"/>
        <v>27</v>
      </c>
      <c r="P22" s="43">
        <f t="shared" si="1"/>
        <v>0.658536585365854</v>
      </c>
      <c r="Q22" s="41">
        <f t="shared" si="2"/>
        <v>21</v>
      </c>
      <c r="R22" s="44">
        <f t="shared" si="3"/>
        <v>0.51219512195122</v>
      </c>
    </row>
    <row r="23" spans="1:18">
      <c r="A23" s="41">
        <v>33</v>
      </c>
      <c r="B23" s="68" t="s">
        <v>990</v>
      </c>
      <c r="C23" s="68" t="s">
        <v>991</v>
      </c>
      <c r="D23" s="41">
        <v>2025</v>
      </c>
      <c r="E23" s="41" t="s">
        <v>20</v>
      </c>
      <c r="F23" s="41" t="s">
        <v>949</v>
      </c>
      <c r="G23" s="41">
        <v>84</v>
      </c>
      <c r="H23" s="41">
        <v>77.3</v>
      </c>
      <c r="I23" s="41">
        <v>70</v>
      </c>
      <c r="J23" s="41">
        <v>60</v>
      </c>
      <c r="K23" s="41">
        <v>76.71</v>
      </c>
      <c r="L23" s="41">
        <v>2.73</v>
      </c>
      <c r="M23" s="41">
        <v>0</v>
      </c>
      <c r="N23" s="41">
        <v>41</v>
      </c>
      <c r="O23" s="41">
        <f t="shared" si="0"/>
        <v>20</v>
      </c>
      <c r="P23" s="43">
        <f t="shared" si="1"/>
        <v>0.48780487804878</v>
      </c>
      <c r="Q23" s="41">
        <f t="shared" si="2"/>
        <v>22</v>
      </c>
      <c r="R23" s="44">
        <f t="shared" si="3"/>
        <v>0.536585365853659</v>
      </c>
    </row>
    <row r="24" spans="1:18">
      <c r="A24" s="41">
        <v>20</v>
      </c>
      <c r="B24" s="68" t="s">
        <v>992</v>
      </c>
      <c r="C24" s="68" t="s">
        <v>993</v>
      </c>
      <c r="D24" s="41">
        <v>2025</v>
      </c>
      <c r="E24" s="41" t="s">
        <v>20</v>
      </c>
      <c r="F24" s="41" t="s">
        <v>949</v>
      </c>
      <c r="G24" s="41">
        <v>80</v>
      </c>
      <c r="H24" s="41">
        <v>77.6</v>
      </c>
      <c r="I24" s="41">
        <v>70</v>
      </c>
      <c r="J24" s="41">
        <v>62.5</v>
      </c>
      <c r="K24" s="41">
        <v>76.445</v>
      </c>
      <c r="L24" s="41">
        <v>2.76</v>
      </c>
      <c r="M24" s="41">
        <v>1</v>
      </c>
      <c r="N24" s="41">
        <v>41</v>
      </c>
      <c r="O24" s="41">
        <f t="shared" si="0"/>
        <v>19</v>
      </c>
      <c r="P24" s="43">
        <f t="shared" si="1"/>
        <v>0.463414634146341</v>
      </c>
      <c r="Q24" s="41">
        <f t="shared" si="2"/>
        <v>23</v>
      </c>
      <c r="R24" s="44">
        <f t="shared" si="3"/>
        <v>0.560975609756098</v>
      </c>
    </row>
    <row r="25" spans="1:18">
      <c r="A25" s="41">
        <v>5</v>
      </c>
      <c r="B25" s="68" t="s">
        <v>994</v>
      </c>
      <c r="C25" s="68" t="s">
        <v>995</v>
      </c>
      <c r="D25" s="41">
        <v>2025</v>
      </c>
      <c r="E25" s="41" t="s">
        <v>20</v>
      </c>
      <c r="F25" s="41" t="s">
        <v>949</v>
      </c>
      <c r="G25" s="41">
        <v>83.5</v>
      </c>
      <c r="H25" s="41">
        <v>76.5</v>
      </c>
      <c r="I25" s="41">
        <v>70</v>
      </c>
      <c r="J25" s="41">
        <v>61.5</v>
      </c>
      <c r="K25" s="41">
        <v>76.15</v>
      </c>
      <c r="L25" s="41">
        <v>2.65</v>
      </c>
      <c r="M25" s="41">
        <v>1</v>
      </c>
      <c r="N25" s="41">
        <v>41</v>
      </c>
      <c r="O25" s="41">
        <f t="shared" si="0"/>
        <v>25</v>
      </c>
      <c r="P25" s="43">
        <f t="shared" si="1"/>
        <v>0.609756097560976</v>
      </c>
      <c r="Q25" s="41">
        <f t="shared" si="2"/>
        <v>24</v>
      </c>
      <c r="R25" s="44">
        <f t="shared" si="3"/>
        <v>0.585365853658537</v>
      </c>
    </row>
    <row r="26" spans="1:18">
      <c r="A26" s="41">
        <v>18</v>
      </c>
      <c r="B26" s="68" t="s">
        <v>996</v>
      </c>
      <c r="C26" s="68" t="s">
        <v>997</v>
      </c>
      <c r="D26" s="41">
        <v>2025</v>
      </c>
      <c r="E26" s="41" t="s">
        <v>20</v>
      </c>
      <c r="F26" s="41" t="s">
        <v>949</v>
      </c>
      <c r="G26" s="41">
        <v>80</v>
      </c>
      <c r="H26" s="41">
        <v>76.5</v>
      </c>
      <c r="I26" s="41">
        <v>70</v>
      </c>
      <c r="J26" s="41">
        <v>70</v>
      </c>
      <c r="K26" s="41">
        <v>76.05</v>
      </c>
      <c r="L26" s="41">
        <v>2.65</v>
      </c>
      <c r="M26" s="41">
        <v>0</v>
      </c>
      <c r="N26" s="41">
        <v>41</v>
      </c>
      <c r="O26" s="41">
        <f t="shared" si="0"/>
        <v>25</v>
      </c>
      <c r="P26" s="43">
        <f t="shared" si="1"/>
        <v>0.609756097560976</v>
      </c>
      <c r="Q26" s="41">
        <f t="shared" si="2"/>
        <v>25</v>
      </c>
      <c r="R26" s="44">
        <f t="shared" si="3"/>
        <v>0.609756097560976</v>
      </c>
    </row>
    <row r="27" spans="1:18">
      <c r="A27" s="41">
        <v>21</v>
      </c>
      <c r="B27" s="68" t="s">
        <v>998</v>
      </c>
      <c r="C27" s="68" t="s">
        <v>999</v>
      </c>
      <c r="D27" s="41">
        <v>2025</v>
      </c>
      <c r="E27" s="41" t="s">
        <v>20</v>
      </c>
      <c r="F27" s="41" t="s">
        <v>949</v>
      </c>
      <c r="G27" s="41">
        <v>80</v>
      </c>
      <c r="H27" s="41">
        <v>77.5</v>
      </c>
      <c r="I27" s="41">
        <v>70</v>
      </c>
      <c r="J27" s="41">
        <v>60.5</v>
      </c>
      <c r="K27" s="41">
        <v>76</v>
      </c>
      <c r="L27" s="41">
        <v>2.6</v>
      </c>
      <c r="M27" s="41">
        <v>0</v>
      </c>
      <c r="N27" s="41">
        <v>41</v>
      </c>
      <c r="O27" s="41">
        <f t="shared" si="0"/>
        <v>28</v>
      </c>
      <c r="P27" s="43">
        <f t="shared" si="1"/>
        <v>0.682926829268293</v>
      </c>
      <c r="Q27" s="41">
        <f t="shared" si="2"/>
        <v>26</v>
      </c>
      <c r="R27" s="44">
        <f t="shared" si="3"/>
        <v>0.634146341463415</v>
      </c>
    </row>
    <row r="28" spans="1:18">
      <c r="A28" s="41">
        <v>22</v>
      </c>
      <c r="B28" s="68" t="s">
        <v>1000</v>
      </c>
      <c r="C28" s="68" t="s">
        <v>1001</v>
      </c>
      <c r="D28" s="41">
        <v>2025</v>
      </c>
      <c r="E28" s="41" t="s">
        <v>20</v>
      </c>
      <c r="F28" s="41" t="s">
        <v>949</v>
      </c>
      <c r="G28" s="41">
        <v>80.5</v>
      </c>
      <c r="H28" s="41">
        <v>76.7</v>
      </c>
      <c r="I28" s="41">
        <v>70</v>
      </c>
      <c r="J28" s="41">
        <v>61</v>
      </c>
      <c r="K28" s="41">
        <v>75.815</v>
      </c>
      <c r="L28" s="41">
        <v>2.67</v>
      </c>
      <c r="M28" s="41">
        <v>1</v>
      </c>
      <c r="N28" s="41">
        <v>41</v>
      </c>
      <c r="O28" s="41">
        <f t="shared" si="0"/>
        <v>23</v>
      </c>
      <c r="P28" s="43">
        <f t="shared" si="1"/>
        <v>0.560975609756098</v>
      </c>
      <c r="Q28" s="41">
        <f t="shared" si="2"/>
        <v>27</v>
      </c>
      <c r="R28" s="44">
        <f t="shared" si="3"/>
        <v>0.658536585365854</v>
      </c>
    </row>
    <row r="29" spans="1:18">
      <c r="A29" s="41">
        <v>6</v>
      </c>
      <c r="B29" s="68" t="s">
        <v>1002</v>
      </c>
      <c r="C29" s="68" t="s">
        <v>1003</v>
      </c>
      <c r="D29" s="41">
        <v>2025</v>
      </c>
      <c r="E29" s="41" t="s">
        <v>20</v>
      </c>
      <c r="F29" s="41" t="s">
        <v>949</v>
      </c>
      <c r="G29" s="41">
        <v>94</v>
      </c>
      <c r="H29" s="41">
        <v>73.6</v>
      </c>
      <c r="I29" s="41">
        <v>70</v>
      </c>
      <c r="J29" s="41">
        <v>63</v>
      </c>
      <c r="K29" s="41">
        <v>75.77</v>
      </c>
      <c r="L29" s="41">
        <v>2.36</v>
      </c>
      <c r="M29" s="41">
        <v>2</v>
      </c>
      <c r="N29" s="41">
        <v>41</v>
      </c>
      <c r="O29" s="41">
        <f t="shared" si="0"/>
        <v>32</v>
      </c>
      <c r="P29" s="43">
        <f t="shared" si="1"/>
        <v>0.780487804878049</v>
      </c>
      <c r="Q29" s="41">
        <f t="shared" si="2"/>
        <v>28</v>
      </c>
      <c r="R29" s="44">
        <f t="shared" si="3"/>
        <v>0.682926829268293</v>
      </c>
    </row>
    <row r="30" spans="1:18">
      <c r="A30" s="41">
        <v>13</v>
      </c>
      <c r="B30" s="68" t="s">
        <v>1004</v>
      </c>
      <c r="C30" s="68" t="s">
        <v>1005</v>
      </c>
      <c r="D30" s="41">
        <v>2025</v>
      </c>
      <c r="E30" s="41" t="s">
        <v>20</v>
      </c>
      <c r="F30" s="41" t="s">
        <v>949</v>
      </c>
      <c r="G30" s="41">
        <v>85</v>
      </c>
      <c r="H30" s="41">
        <v>75.6</v>
      </c>
      <c r="I30" s="41">
        <v>70</v>
      </c>
      <c r="J30" s="41">
        <v>62</v>
      </c>
      <c r="K30" s="41">
        <v>75.77</v>
      </c>
      <c r="L30" s="41">
        <v>2.56</v>
      </c>
      <c r="M30" s="41">
        <v>1</v>
      </c>
      <c r="N30" s="41">
        <v>41</v>
      </c>
      <c r="O30" s="41">
        <f t="shared" si="0"/>
        <v>29</v>
      </c>
      <c r="P30" s="43">
        <f t="shared" si="1"/>
        <v>0.707317073170732</v>
      </c>
      <c r="Q30" s="41">
        <f t="shared" si="2"/>
        <v>28</v>
      </c>
      <c r="R30" s="44">
        <f t="shared" si="3"/>
        <v>0.682926829268293</v>
      </c>
    </row>
    <row r="31" spans="1:18">
      <c r="A31" s="41">
        <v>35</v>
      </c>
      <c r="B31" s="68" t="s">
        <v>1006</v>
      </c>
      <c r="C31" s="68" t="s">
        <v>1007</v>
      </c>
      <c r="D31" s="41">
        <v>2025</v>
      </c>
      <c r="E31" s="41" t="s">
        <v>20</v>
      </c>
      <c r="F31" s="41" t="s">
        <v>949</v>
      </c>
      <c r="G31" s="41">
        <v>80</v>
      </c>
      <c r="H31" s="41">
        <v>76.7</v>
      </c>
      <c r="I31" s="41">
        <v>70</v>
      </c>
      <c r="J31" s="41">
        <v>60</v>
      </c>
      <c r="K31" s="41">
        <v>75.69</v>
      </c>
      <c r="L31" s="41">
        <v>2.67</v>
      </c>
      <c r="M31" s="41">
        <v>0</v>
      </c>
      <c r="N31" s="41">
        <v>41</v>
      </c>
      <c r="O31" s="41">
        <f t="shared" si="0"/>
        <v>23</v>
      </c>
      <c r="P31" s="43">
        <f t="shared" si="1"/>
        <v>0.560975609756098</v>
      </c>
      <c r="Q31" s="41">
        <f t="shared" si="2"/>
        <v>30</v>
      </c>
      <c r="R31" s="44">
        <f t="shared" si="3"/>
        <v>0.731707317073171</v>
      </c>
    </row>
    <row r="32" spans="1:18">
      <c r="A32" s="41">
        <v>26</v>
      </c>
      <c r="B32" s="68" t="s">
        <v>1008</v>
      </c>
      <c r="C32" s="68" t="s">
        <v>1009</v>
      </c>
      <c r="D32" s="41">
        <v>2025</v>
      </c>
      <c r="E32" s="41" t="s">
        <v>20</v>
      </c>
      <c r="F32" s="41" t="s">
        <v>949</v>
      </c>
      <c r="G32" s="41">
        <v>84</v>
      </c>
      <c r="H32" s="41">
        <v>75</v>
      </c>
      <c r="I32" s="41">
        <v>70</v>
      </c>
      <c r="J32" s="41">
        <v>62</v>
      </c>
      <c r="K32" s="41">
        <v>75.2</v>
      </c>
      <c r="L32" s="70">
        <v>2.5</v>
      </c>
      <c r="M32" s="41">
        <v>0</v>
      </c>
      <c r="N32" s="41">
        <v>41</v>
      </c>
      <c r="O32" s="41">
        <f t="shared" si="0"/>
        <v>30</v>
      </c>
      <c r="P32" s="43">
        <f t="shared" si="1"/>
        <v>0.731707317073171</v>
      </c>
      <c r="Q32" s="41">
        <f t="shared" si="2"/>
        <v>31</v>
      </c>
      <c r="R32" s="44">
        <f t="shared" si="3"/>
        <v>0.75609756097561</v>
      </c>
    </row>
    <row r="33" spans="1:18">
      <c r="A33" s="41">
        <v>31</v>
      </c>
      <c r="B33" s="68" t="s">
        <v>1010</v>
      </c>
      <c r="C33" s="68" t="s">
        <v>1011</v>
      </c>
      <c r="D33" s="41">
        <v>2025</v>
      </c>
      <c r="E33" s="41" t="s">
        <v>20</v>
      </c>
      <c r="F33" s="41" t="s">
        <v>949</v>
      </c>
      <c r="G33" s="41">
        <v>84</v>
      </c>
      <c r="H33" s="41">
        <v>74.5</v>
      </c>
      <c r="I33" s="41">
        <v>70</v>
      </c>
      <c r="J33" s="41">
        <v>62</v>
      </c>
      <c r="K33" s="41">
        <v>74.85</v>
      </c>
      <c r="L33" s="41">
        <v>2.45</v>
      </c>
      <c r="M33" s="41">
        <v>0</v>
      </c>
      <c r="N33" s="41">
        <v>41</v>
      </c>
      <c r="O33" s="41">
        <f t="shared" si="0"/>
        <v>31</v>
      </c>
      <c r="P33" s="43">
        <f t="shared" si="1"/>
        <v>0.75609756097561</v>
      </c>
      <c r="Q33" s="41">
        <f t="shared" si="2"/>
        <v>32</v>
      </c>
      <c r="R33" s="44">
        <f t="shared" si="3"/>
        <v>0.780487804878049</v>
      </c>
    </row>
    <row r="34" spans="1:18">
      <c r="A34" s="41">
        <v>2</v>
      </c>
      <c r="B34" s="68" t="s">
        <v>1012</v>
      </c>
      <c r="C34" s="68" t="s">
        <v>1013</v>
      </c>
      <c r="D34" s="41">
        <v>2025</v>
      </c>
      <c r="E34" s="41" t="s">
        <v>20</v>
      </c>
      <c r="F34" s="41" t="s">
        <v>949</v>
      </c>
      <c r="G34" s="41">
        <v>82</v>
      </c>
      <c r="H34" s="41">
        <v>73</v>
      </c>
      <c r="I34" s="41">
        <v>70</v>
      </c>
      <c r="J34" s="41">
        <v>60.5</v>
      </c>
      <c r="K34" s="41">
        <v>73.425</v>
      </c>
      <c r="L34" s="41">
        <v>2.3</v>
      </c>
      <c r="M34" s="41">
        <v>2</v>
      </c>
      <c r="N34" s="41">
        <v>41</v>
      </c>
      <c r="O34" s="41">
        <f t="shared" si="0"/>
        <v>34</v>
      </c>
      <c r="P34" s="43">
        <f t="shared" si="1"/>
        <v>0.829268292682927</v>
      </c>
      <c r="Q34" s="41">
        <f t="shared" si="2"/>
        <v>33</v>
      </c>
      <c r="R34" s="44">
        <f t="shared" si="3"/>
        <v>0.804878048780488</v>
      </c>
    </row>
    <row r="35" spans="1:18">
      <c r="A35" s="41">
        <v>14</v>
      </c>
      <c r="B35" s="68" t="s">
        <v>1014</v>
      </c>
      <c r="C35" s="68" t="s">
        <v>1015</v>
      </c>
      <c r="D35" s="41">
        <v>2025</v>
      </c>
      <c r="E35" s="41" t="s">
        <v>20</v>
      </c>
      <c r="F35" s="41" t="s">
        <v>949</v>
      </c>
      <c r="G35" s="41">
        <v>85</v>
      </c>
      <c r="H35" s="41">
        <v>72.2</v>
      </c>
      <c r="I35" s="41">
        <v>70</v>
      </c>
      <c r="J35" s="41">
        <v>62</v>
      </c>
      <c r="K35" s="41">
        <v>73.39</v>
      </c>
      <c r="L35" s="41">
        <v>2.22</v>
      </c>
      <c r="M35" s="41">
        <v>1</v>
      </c>
      <c r="N35" s="41">
        <v>41</v>
      </c>
      <c r="O35" s="41">
        <f t="shared" si="0"/>
        <v>36</v>
      </c>
      <c r="P35" s="43">
        <f t="shared" si="1"/>
        <v>0.878048780487805</v>
      </c>
      <c r="Q35" s="41">
        <f t="shared" si="2"/>
        <v>34</v>
      </c>
      <c r="R35" s="44">
        <f t="shared" si="3"/>
        <v>0.829268292682927</v>
      </c>
    </row>
    <row r="36" spans="1:18">
      <c r="A36" s="41">
        <v>23</v>
      </c>
      <c r="B36" s="68" t="s">
        <v>1016</v>
      </c>
      <c r="C36" s="68" t="s">
        <v>1017</v>
      </c>
      <c r="D36" s="41">
        <v>2025</v>
      </c>
      <c r="E36" s="41" t="s">
        <v>20</v>
      </c>
      <c r="F36" s="41" t="s">
        <v>949</v>
      </c>
      <c r="G36" s="41">
        <v>83</v>
      </c>
      <c r="H36" s="41">
        <v>71.8</v>
      </c>
      <c r="I36" s="41">
        <v>70</v>
      </c>
      <c r="J36" s="41">
        <v>71</v>
      </c>
      <c r="K36" s="41">
        <v>73.26</v>
      </c>
      <c r="L36" s="41">
        <v>2.18</v>
      </c>
      <c r="M36" s="41">
        <v>4</v>
      </c>
      <c r="N36" s="41">
        <v>41</v>
      </c>
      <c r="O36" s="41">
        <f t="shared" si="0"/>
        <v>37</v>
      </c>
      <c r="P36" s="43">
        <f t="shared" si="1"/>
        <v>0.902439024390244</v>
      </c>
      <c r="Q36" s="41">
        <f t="shared" si="2"/>
        <v>35</v>
      </c>
      <c r="R36" s="44">
        <f t="shared" si="3"/>
        <v>0.853658536585366</v>
      </c>
    </row>
    <row r="37" spans="1:18">
      <c r="A37" s="41">
        <v>25</v>
      </c>
      <c r="B37" s="68" t="s">
        <v>1018</v>
      </c>
      <c r="C37" s="68" t="s">
        <v>1019</v>
      </c>
      <c r="D37" s="41">
        <v>2025</v>
      </c>
      <c r="E37" s="41" t="s">
        <v>20</v>
      </c>
      <c r="F37" s="41" t="s">
        <v>949</v>
      </c>
      <c r="G37" s="41">
        <v>80</v>
      </c>
      <c r="H37" s="41">
        <v>73.1</v>
      </c>
      <c r="I37" s="41">
        <v>70</v>
      </c>
      <c r="J37" s="41">
        <v>60</v>
      </c>
      <c r="K37" s="41">
        <v>73.17</v>
      </c>
      <c r="L37" s="41">
        <v>2.31</v>
      </c>
      <c r="M37" s="41">
        <v>1</v>
      </c>
      <c r="N37" s="41">
        <v>41</v>
      </c>
      <c r="O37" s="41">
        <f t="shared" si="0"/>
        <v>33</v>
      </c>
      <c r="P37" s="43">
        <f t="shared" si="1"/>
        <v>0.804878048780488</v>
      </c>
      <c r="Q37" s="41">
        <f t="shared" si="2"/>
        <v>36</v>
      </c>
      <c r="R37" s="44">
        <f t="shared" si="3"/>
        <v>0.878048780487805</v>
      </c>
    </row>
    <row r="38" spans="1:18">
      <c r="A38" s="41">
        <v>38</v>
      </c>
      <c r="B38" s="67" t="s">
        <v>1020</v>
      </c>
      <c r="C38" s="67" t="s">
        <v>1021</v>
      </c>
      <c r="D38" s="41">
        <v>2025</v>
      </c>
      <c r="E38" s="41" t="s">
        <v>20</v>
      </c>
      <c r="F38" s="41" t="s">
        <v>949</v>
      </c>
      <c r="G38" s="41">
        <v>80.5</v>
      </c>
      <c r="H38" s="41">
        <v>72.6</v>
      </c>
      <c r="I38" s="41">
        <v>70.5</v>
      </c>
      <c r="J38" s="41">
        <v>60</v>
      </c>
      <c r="K38" s="41">
        <v>72.945</v>
      </c>
      <c r="L38" s="41">
        <v>2.26</v>
      </c>
      <c r="M38" s="41">
        <v>2</v>
      </c>
      <c r="N38" s="41">
        <v>41</v>
      </c>
      <c r="O38" s="41">
        <f t="shared" si="0"/>
        <v>35</v>
      </c>
      <c r="P38" s="43">
        <f t="shared" si="1"/>
        <v>0.853658536585366</v>
      </c>
      <c r="Q38" s="41">
        <f t="shared" si="2"/>
        <v>37</v>
      </c>
      <c r="R38" s="44">
        <f t="shared" si="3"/>
        <v>0.902439024390244</v>
      </c>
    </row>
    <row r="39" spans="1:18">
      <c r="A39" s="41">
        <v>40</v>
      </c>
      <c r="B39" s="67" t="s">
        <v>1022</v>
      </c>
      <c r="C39" s="67" t="s">
        <v>1023</v>
      </c>
      <c r="D39" s="41">
        <v>2025</v>
      </c>
      <c r="E39" s="41" t="s">
        <v>20</v>
      </c>
      <c r="F39" s="41" t="s">
        <v>949</v>
      </c>
      <c r="G39" s="41">
        <v>83</v>
      </c>
      <c r="H39" s="41">
        <v>69.8</v>
      </c>
      <c r="I39" s="41">
        <v>70</v>
      </c>
      <c r="J39" s="41">
        <v>63</v>
      </c>
      <c r="K39" s="41">
        <v>71.46</v>
      </c>
      <c r="L39" s="41">
        <v>1.98</v>
      </c>
      <c r="M39" s="41">
        <v>3</v>
      </c>
      <c r="N39" s="41">
        <v>41</v>
      </c>
      <c r="O39" s="41">
        <f t="shared" si="0"/>
        <v>40</v>
      </c>
      <c r="P39" s="43">
        <f t="shared" si="1"/>
        <v>0.975609756097561</v>
      </c>
      <c r="Q39" s="41">
        <f t="shared" si="2"/>
        <v>38</v>
      </c>
      <c r="R39" s="44">
        <f t="shared" si="3"/>
        <v>0.926829268292683</v>
      </c>
    </row>
    <row r="40" spans="1:18">
      <c r="A40" s="41">
        <v>16</v>
      </c>
      <c r="B40" s="68" t="s">
        <v>1024</v>
      </c>
      <c r="C40" s="68" t="s">
        <v>1025</v>
      </c>
      <c r="D40" s="41">
        <v>2025</v>
      </c>
      <c r="E40" s="41" t="s">
        <v>20</v>
      </c>
      <c r="F40" s="41" t="s">
        <v>949</v>
      </c>
      <c r="G40" s="41">
        <v>80</v>
      </c>
      <c r="H40" s="41">
        <v>70.4</v>
      </c>
      <c r="I40" s="41">
        <v>70</v>
      </c>
      <c r="J40" s="41">
        <v>60</v>
      </c>
      <c r="K40" s="41">
        <v>71.28</v>
      </c>
      <c r="L40" s="41">
        <v>2.04</v>
      </c>
      <c r="M40" s="41">
        <v>3</v>
      </c>
      <c r="N40" s="41">
        <v>41</v>
      </c>
      <c r="O40" s="41">
        <f t="shared" si="0"/>
        <v>38</v>
      </c>
      <c r="P40" s="43">
        <f t="shared" si="1"/>
        <v>0.926829268292683</v>
      </c>
      <c r="Q40" s="41">
        <f t="shared" si="2"/>
        <v>39</v>
      </c>
      <c r="R40" s="44">
        <f t="shared" si="3"/>
        <v>0.951219512195122</v>
      </c>
    </row>
    <row r="41" spans="1:18">
      <c r="A41" s="41">
        <v>41</v>
      </c>
      <c r="B41" s="67" t="s">
        <v>1026</v>
      </c>
      <c r="C41" s="67" t="s">
        <v>1027</v>
      </c>
      <c r="D41" s="41">
        <v>2025</v>
      </c>
      <c r="E41" s="41" t="s">
        <v>20</v>
      </c>
      <c r="F41" s="41" t="s">
        <v>949</v>
      </c>
      <c r="G41" s="41">
        <v>80</v>
      </c>
      <c r="H41" s="41">
        <v>70</v>
      </c>
      <c r="I41" s="41">
        <v>70</v>
      </c>
      <c r="J41" s="41">
        <v>60</v>
      </c>
      <c r="K41" s="41">
        <v>71</v>
      </c>
      <c r="L41" s="70">
        <v>2</v>
      </c>
      <c r="M41" s="41">
        <v>3</v>
      </c>
      <c r="N41" s="41">
        <v>41</v>
      </c>
      <c r="O41" s="41">
        <f t="shared" si="0"/>
        <v>39</v>
      </c>
      <c r="P41" s="43">
        <f t="shared" si="1"/>
        <v>0.951219512195122</v>
      </c>
      <c r="Q41" s="41">
        <f t="shared" si="2"/>
        <v>40</v>
      </c>
      <c r="R41" s="44">
        <f t="shared" si="3"/>
        <v>0.975609756097561</v>
      </c>
    </row>
    <row r="42" spans="1:18">
      <c r="A42" s="41">
        <v>27</v>
      </c>
      <c r="B42" s="68" t="s">
        <v>1028</v>
      </c>
      <c r="C42" s="68" t="s">
        <v>1029</v>
      </c>
      <c r="D42" s="41">
        <v>2025</v>
      </c>
      <c r="E42" s="41" t="s">
        <v>20</v>
      </c>
      <c r="F42" s="41" t="s">
        <v>949</v>
      </c>
      <c r="G42" s="41">
        <v>80</v>
      </c>
      <c r="H42" s="41">
        <v>68.5</v>
      </c>
      <c r="I42" s="41">
        <v>70</v>
      </c>
      <c r="J42" s="41">
        <v>60</v>
      </c>
      <c r="K42" s="41">
        <v>69.95</v>
      </c>
      <c r="L42" s="41">
        <v>1.85</v>
      </c>
      <c r="M42" s="41">
        <v>4</v>
      </c>
      <c r="N42" s="41">
        <v>41</v>
      </c>
      <c r="O42" s="41">
        <f t="shared" si="0"/>
        <v>41</v>
      </c>
      <c r="P42" s="43">
        <f t="shared" si="1"/>
        <v>1</v>
      </c>
      <c r="Q42" s="41">
        <f t="shared" si="2"/>
        <v>41</v>
      </c>
      <c r="R42" s="44">
        <f t="shared" si="3"/>
        <v>1</v>
      </c>
    </row>
    <row r="43" spans="1:18">
      <c r="A43" s="41">
        <v>43</v>
      </c>
      <c r="B43" s="7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3"/>
      <c r="Q43" s="41"/>
      <c r="R43" s="44"/>
    </row>
    <row r="44" spans="1:18">
      <c r="A44" s="41">
        <v>44</v>
      </c>
      <c r="B44" s="7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3"/>
      <c r="Q44" s="41"/>
      <c r="R44" s="44"/>
    </row>
    <row r="45" spans="1:18">
      <c r="A45" s="41">
        <v>45</v>
      </c>
      <c r="B45" s="7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3"/>
      <c r="Q45" s="41"/>
      <c r="R45" s="44"/>
    </row>
    <row r="46" spans="1:18">
      <c r="A46" s="41">
        <v>46</v>
      </c>
      <c r="B46" s="7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1"/>
      <c r="R46" s="44"/>
    </row>
    <row r="47" spans="1:18">
      <c r="A47" s="41">
        <v>47</v>
      </c>
      <c r="B47" s="7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3"/>
      <c r="Q47" s="41"/>
      <c r="R47" s="44"/>
    </row>
    <row r="48" spans="1:18">
      <c r="A48" s="41">
        <v>48</v>
      </c>
      <c r="B48" s="7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3"/>
      <c r="Q48" s="41"/>
      <c r="R48" s="44"/>
    </row>
    <row r="49" spans="1:18">
      <c r="A49" s="41">
        <v>49</v>
      </c>
      <c r="B49" s="7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3"/>
      <c r="Q49" s="41"/>
      <c r="R49" s="44"/>
    </row>
    <row r="50" spans="1:18">
      <c r="A50" s="41">
        <v>50</v>
      </c>
      <c r="B50" s="7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3"/>
      <c r="Q50" s="41"/>
      <c r="R50" s="44"/>
    </row>
    <row r="51" spans="1:18">
      <c r="A51" s="41">
        <v>51</v>
      </c>
      <c r="B51" s="7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3"/>
      <c r="Q51" s="41"/>
      <c r="R51" s="44"/>
    </row>
    <row r="52" spans="1:18">
      <c r="A52" s="41">
        <v>52</v>
      </c>
      <c r="B52" s="7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3"/>
      <c r="Q52" s="41"/>
      <c r="R52" s="44"/>
    </row>
    <row r="53" spans="1:18">
      <c r="A53" s="41">
        <v>53</v>
      </c>
      <c r="B53" s="7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3"/>
      <c r="Q53" s="41"/>
      <c r="R53" s="44"/>
    </row>
    <row r="54" spans="1:18">
      <c r="A54" s="41">
        <v>54</v>
      </c>
      <c r="B54" s="7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3"/>
      <c r="Q54" s="41"/>
      <c r="R54" s="44"/>
    </row>
    <row r="55" spans="1:18">
      <c r="A55" s="41">
        <v>55</v>
      </c>
      <c r="B55" s="7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3"/>
      <c r="Q55" s="41"/>
      <c r="R55" s="44"/>
    </row>
    <row r="56" ht="17" customHeight="1"/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workbookViewId="0">
      <selection activeCell="F10" sqref="F10"/>
    </sheetView>
  </sheetViews>
  <sheetFormatPr defaultColWidth="8.96666666666667" defaultRowHeight="15.6"/>
  <cols>
    <col min="1" max="1" width="5.20833333333333" style="57" customWidth="1"/>
    <col min="2" max="2" width="16.5083333333333" style="57" customWidth="1"/>
    <col min="3" max="3" width="8.44166666666667" style="57" customWidth="1"/>
    <col min="4" max="4" width="5.44166666666667" style="57" customWidth="1"/>
    <col min="5" max="5" width="6.51666666666667" style="57" customWidth="1"/>
    <col min="6" max="6" width="9.51666666666667" style="57" customWidth="1"/>
    <col min="7" max="7" width="14.7916666666667" style="57" customWidth="1"/>
    <col min="8" max="8" width="10.7166666666667" style="57" customWidth="1"/>
    <col min="9" max="10" width="14.7916666666667" style="57" customWidth="1"/>
    <col min="11" max="11" width="7.025" style="57" customWidth="1"/>
    <col min="12" max="12" width="13.1083333333333" style="57" customWidth="1"/>
    <col min="13" max="13" width="9.03333333333333" style="57" customWidth="1"/>
    <col min="14" max="15" width="8.84166666666667" style="57" customWidth="1"/>
    <col min="16" max="16" width="14.7916666666667" style="57" customWidth="1"/>
    <col min="17" max="17" width="10.7166666666667" style="57" customWidth="1"/>
    <col min="18" max="18" width="16.7916666666667" style="57" customWidth="1"/>
    <col min="19" max="16384" width="8.96666666666667" style="57"/>
  </cols>
  <sheetData>
    <row r="1" s="57" customFormat="1" ht="28.8" spans="1:18">
      <c r="A1" s="58" t="s">
        <v>0</v>
      </c>
      <c r="B1" s="59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58" t="s">
        <v>6</v>
      </c>
      <c r="H1" s="58" t="s">
        <v>7</v>
      </c>
      <c r="I1" s="58" t="s">
        <v>8</v>
      </c>
      <c r="J1" s="58" t="s">
        <v>9</v>
      </c>
      <c r="K1" s="58" t="s">
        <v>10</v>
      </c>
      <c r="L1" s="60" t="s">
        <v>11</v>
      </c>
      <c r="M1" s="60" t="s">
        <v>12</v>
      </c>
      <c r="N1" s="58" t="s">
        <v>13</v>
      </c>
      <c r="O1" s="61" t="s">
        <v>14</v>
      </c>
      <c r="P1" s="61" t="s">
        <v>15</v>
      </c>
      <c r="Q1" s="61" t="s">
        <v>16</v>
      </c>
      <c r="R1" s="61" t="s">
        <v>17</v>
      </c>
    </row>
    <row r="2" s="57" customFormat="1" spans="1:18">
      <c r="A2" s="62">
        <v>26</v>
      </c>
      <c r="B2" s="63" t="s">
        <v>1030</v>
      </c>
      <c r="C2" s="63" t="s">
        <v>1031</v>
      </c>
      <c r="D2" s="62">
        <v>2024</v>
      </c>
      <c r="E2" s="62" t="s">
        <v>20</v>
      </c>
      <c r="F2" s="62" t="s">
        <v>1032</v>
      </c>
      <c r="G2" s="62">
        <v>100</v>
      </c>
      <c r="H2" s="62">
        <v>90.3</v>
      </c>
      <c r="I2" s="62">
        <v>76.5</v>
      </c>
      <c r="J2" s="64">
        <v>73</v>
      </c>
      <c r="K2" s="64">
        <f t="shared" ref="K2:K52" si="0">G:G*0.15+H:H*0.7+I:I*0.1+J:J*0.05</f>
        <v>89.51</v>
      </c>
      <c r="L2" s="64">
        <v>4.03</v>
      </c>
      <c r="M2" s="62">
        <v>0</v>
      </c>
      <c r="N2" s="62">
        <v>51</v>
      </c>
      <c r="O2" s="62">
        <f t="shared" ref="O2:O52" si="1">RANK(H2,$H$2:$H$52)</f>
        <v>2</v>
      </c>
      <c r="P2" s="65">
        <f t="shared" ref="P2:P52" si="2">O2/N2</f>
        <v>0.0392156862745098</v>
      </c>
      <c r="Q2" s="62">
        <f t="shared" ref="Q2:Q52" si="3">RANK(K2,$K$2:$K$52)</f>
        <v>1</v>
      </c>
      <c r="R2" s="65">
        <f t="shared" ref="R2:R52" si="4">Q2/N2</f>
        <v>0.0196078431372549</v>
      </c>
    </row>
    <row r="3" s="57" customFormat="1" spans="1:18">
      <c r="A3" s="62">
        <v>11</v>
      </c>
      <c r="B3" s="63" t="s">
        <v>1033</v>
      </c>
      <c r="C3" s="63" t="s">
        <v>1034</v>
      </c>
      <c r="D3" s="62">
        <v>2024</v>
      </c>
      <c r="E3" s="62" t="s">
        <v>20</v>
      </c>
      <c r="F3" s="62" t="s">
        <v>1032</v>
      </c>
      <c r="G3" s="62">
        <v>100</v>
      </c>
      <c r="H3" s="62">
        <v>88.7</v>
      </c>
      <c r="I3" s="62">
        <v>72.5</v>
      </c>
      <c r="J3" s="64">
        <v>86.3</v>
      </c>
      <c r="K3" s="64">
        <f t="shared" si="0"/>
        <v>88.655</v>
      </c>
      <c r="L3" s="64">
        <v>3.87</v>
      </c>
      <c r="M3" s="62">
        <v>0</v>
      </c>
      <c r="N3" s="62">
        <v>51</v>
      </c>
      <c r="O3" s="62">
        <f t="shared" si="1"/>
        <v>3</v>
      </c>
      <c r="P3" s="65">
        <f t="shared" si="2"/>
        <v>0.0588235294117647</v>
      </c>
      <c r="Q3" s="62">
        <f t="shared" si="3"/>
        <v>2</v>
      </c>
      <c r="R3" s="65">
        <f t="shared" si="4"/>
        <v>0.0392156862745098</v>
      </c>
    </row>
    <row r="4" s="57" customFormat="1" spans="1:18">
      <c r="A4" s="62">
        <v>19</v>
      </c>
      <c r="B4" s="63" t="s">
        <v>1035</v>
      </c>
      <c r="C4" s="63" t="s">
        <v>1036</v>
      </c>
      <c r="D4" s="62">
        <v>2024</v>
      </c>
      <c r="E4" s="62" t="s">
        <v>20</v>
      </c>
      <c r="F4" s="62" t="s">
        <v>1032</v>
      </c>
      <c r="G4" s="62">
        <v>90</v>
      </c>
      <c r="H4" s="62">
        <v>90.4</v>
      </c>
      <c r="I4" s="62">
        <v>76.5</v>
      </c>
      <c r="J4" s="64">
        <v>64.5</v>
      </c>
      <c r="K4" s="64">
        <f t="shared" si="0"/>
        <v>87.655</v>
      </c>
      <c r="L4" s="64">
        <v>4.04</v>
      </c>
      <c r="M4" s="62">
        <v>0</v>
      </c>
      <c r="N4" s="62">
        <v>51</v>
      </c>
      <c r="O4" s="62">
        <f t="shared" si="1"/>
        <v>1</v>
      </c>
      <c r="P4" s="65">
        <f t="shared" si="2"/>
        <v>0.0196078431372549</v>
      </c>
      <c r="Q4" s="62">
        <f t="shared" si="3"/>
        <v>3</v>
      </c>
      <c r="R4" s="65">
        <f t="shared" si="4"/>
        <v>0.0588235294117647</v>
      </c>
    </row>
    <row r="5" s="57" customFormat="1" spans="1:18">
      <c r="A5" s="62">
        <v>18</v>
      </c>
      <c r="B5" s="63" t="s">
        <v>1037</v>
      </c>
      <c r="C5" s="63" t="s">
        <v>1038</v>
      </c>
      <c r="D5" s="62">
        <v>2024</v>
      </c>
      <c r="E5" s="62" t="s">
        <v>20</v>
      </c>
      <c r="F5" s="62" t="s">
        <v>1032</v>
      </c>
      <c r="G5" s="62">
        <v>98</v>
      </c>
      <c r="H5" s="62">
        <v>87.9</v>
      </c>
      <c r="I5" s="62">
        <v>74.5</v>
      </c>
      <c r="J5" s="64">
        <v>73.5</v>
      </c>
      <c r="K5" s="64">
        <f t="shared" si="0"/>
        <v>87.355</v>
      </c>
      <c r="L5" s="64">
        <v>3.79</v>
      </c>
      <c r="M5" s="62">
        <v>0</v>
      </c>
      <c r="N5" s="62">
        <v>51</v>
      </c>
      <c r="O5" s="62">
        <f t="shared" si="1"/>
        <v>4</v>
      </c>
      <c r="P5" s="65">
        <f t="shared" si="2"/>
        <v>0.0784313725490196</v>
      </c>
      <c r="Q5" s="62">
        <f t="shared" si="3"/>
        <v>4</v>
      </c>
      <c r="R5" s="65">
        <f t="shared" si="4"/>
        <v>0.0784313725490196</v>
      </c>
    </row>
    <row r="6" s="57" customFormat="1" spans="1:18">
      <c r="A6" s="62">
        <v>47</v>
      </c>
      <c r="B6" s="141" t="s">
        <v>1039</v>
      </c>
      <c r="C6" s="62" t="s">
        <v>1040</v>
      </c>
      <c r="D6" s="62">
        <v>2024</v>
      </c>
      <c r="E6" s="62" t="s">
        <v>20</v>
      </c>
      <c r="F6" s="62" t="s">
        <v>1032</v>
      </c>
      <c r="G6" s="62">
        <v>97.5</v>
      </c>
      <c r="H6" s="62">
        <v>85.6</v>
      </c>
      <c r="I6" s="62">
        <v>74</v>
      </c>
      <c r="J6" s="64">
        <v>87.8</v>
      </c>
      <c r="K6" s="64">
        <f t="shared" si="0"/>
        <v>86.335</v>
      </c>
      <c r="L6" s="64">
        <v>3.56</v>
      </c>
      <c r="M6" s="62">
        <v>0</v>
      </c>
      <c r="N6" s="62">
        <v>51</v>
      </c>
      <c r="O6" s="62">
        <f t="shared" si="1"/>
        <v>11</v>
      </c>
      <c r="P6" s="65">
        <f t="shared" si="2"/>
        <v>0.215686274509804</v>
      </c>
      <c r="Q6" s="62">
        <f t="shared" si="3"/>
        <v>5</v>
      </c>
      <c r="R6" s="65">
        <f t="shared" si="4"/>
        <v>0.0980392156862745</v>
      </c>
    </row>
    <row r="7" s="57" customFormat="1" spans="1:18">
      <c r="A7" s="62">
        <v>25</v>
      </c>
      <c r="B7" s="63" t="s">
        <v>1041</v>
      </c>
      <c r="C7" s="63" t="s">
        <v>1042</v>
      </c>
      <c r="D7" s="62">
        <v>2024</v>
      </c>
      <c r="E7" s="62" t="s">
        <v>20</v>
      </c>
      <c r="F7" s="62" t="s">
        <v>1032</v>
      </c>
      <c r="G7" s="62">
        <v>100</v>
      </c>
      <c r="H7" s="62">
        <v>86</v>
      </c>
      <c r="I7" s="62">
        <v>73.5</v>
      </c>
      <c r="J7" s="64">
        <v>65</v>
      </c>
      <c r="K7" s="64">
        <f t="shared" si="0"/>
        <v>85.8</v>
      </c>
      <c r="L7" s="64">
        <v>3.6</v>
      </c>
      <c r="M7" s="62">
        <v>0</v>
      </c>
      <c r="N7" s="62">
        <v>51</v>
      </c>
      <c r="O7" s="62">
        <f t="shared" si="1"/>
        <v>10</v>
      </c>
      <c r="P7" s="65">
        <f t="shared" si="2"/>
        <v>0.196078431372549</v>
      </c>
      <c r="Q7" s="62">
        <f t="shared" si="3"/>
        <v>6</v>
      </c>
      <c r="R7" s="65">
        <f t="shared" si="4"/>
        <v>0.117647058823529</v>
      </c>
    </row>
    <row r="8" s="57" customFormat="1" spans="1:18">
      <c r="A8" s="62">
        <v>39</v>
      </c>
      <c r="B8" s="63" t="s">
        <v>1043</v>
      </c>
      <c r="C8" s="63" t="s">
        <v>1044</v>
      </c>
      <c r="D8" s="62">
        <v>2024</v>
      </c>
      <c r="E8" s="62" t="s">
        <v>20</v>
      </c>
      <c r="F8" s="62" t="s">
        <v>1032</v>
      </c>
      <c r="G8" s="62">
        <v>91</v>
      </c>
      <c r="H8" s="62">
        <v>87.7</v>
      </c>
      <c r="I8" s="62">
        <v>72.5</v>
      </c>
      <c r="J8" s="64">
        <v>64.5</v>
      </c>
      <c r="K8" s="64">
        <f t="shared" si="0"/>
        <v>85.515</v>
      </c>
      <c r="L8" s="64">
        <v>3.77</v>
      </c>
      <c r="M8" s="62">
        <v>0</v>
      </c>
      <c r="N8" s="62">
        <v>51</v>
      </c>
      <c r="O8" s="62">
        <f t="shared" si="1"/>
        <v>5</v>
      </c>
      <c r="P8" s="65">
        <f t="shared" si="2"/>
        <v>0.0980392156862745</v>
      </c>
      <c r="Q8" s="62">
        <f t="shared" si="3"/>
        <v>7</v>
      </c>
      <c r="R8" s="65">
        <f t="shared" si="4"/>
        <v>0.137254901960784</v>
      </c>
    </row>
    <row r="9" s="57" customFormat="1" spans="1:18">
      <c r="A9" s="62">
        <v>21</v>
      </c>
      <c r="B9" s="63" t="s">
        <v>1045</v>
      </c>
      <c r="C9" s="63" t="s">
        <v>1046</v>
      </c>
      <c r="D9" s="62">
        <v>2024</v>
      </c>
      <c r="E9" s="62" t="s">
        <v>20</v>
      </c>
      <c r="F9" s="62" t="s">
        <v>1032</v>
      </c>
      <c r="G9" s="62">
        <v>91.5</v>
      </c>
      <c r="H9" s="62">
        <v>86.9</v>
      </c>
      <c r="I9" s="62">
        <v>74</v>
      </c>
      <c r="J9" s="64">
        <v>70.5</v>
      </c>
      <c r="K9" s="64">
        <f t="shared" si="0"/>
        <v>85.48</v>
      </c>
      <c r="L9" s="64">
        <v>3.69</v>
      </c>
      <c r="M9" s="62">
        <v>0</v>
      </c>
      <c r="N9" s="62">
        <v>51</v>
      </c>
      <c r="O9" s="62">
        <f t="shared" si="1"/>
        <v>6</v>
      </c>
      <c r="P9" s="65">
        <f t="shared" si="2"/>
        <v>0.117647058823529</v>
      </c>
      <c r="Q9" s="62">
        <f t="shared" si="3"/>
        <v>8</v>
      </c>
      <c r="R9" s="65">
        <f t="shared" si="4"/>
        <v>0.156862745098039</v>
      </c>
    </row>
    <row r="10" s="57" customFormat="1" spans="1:18">
      <c r="A10" s="62">
        <v>43</v>
      </c>
      <c r="B10" s="63" t="s">
        <v>1047</v>
      </c>
      <c r="C10" s="63" t="s">
        <v>1048</v>
      </c>
      <c r="D10" s="62">
        <v>2024</v>
      </c>
      <c r="E10" s="62" t="s">
        <v>20</v>
      </c>
      <c r="F10" s="62" t="s">
        <v>1032</v>
      </c>
      <c r="G10" s="62">
        <v>87.5</v>
      </c>
      <c r="H10" s="62">
        <v>86.7</v>
      </c>
      <c r="I10" s="62">
        <v>75.5</v>
      </c>
      <c r="J10" s="64">
        <v>71.9</v>
      </c>
      <c r="K10" s="64">
        <f t="shared" si="0"/>
        <v>84.96</v>
      </c>
      <c r="L10" s="64">
        <v>3.67</v>
      </c>
      <c r="M10" s="62">
        <v>0</v>
      </c>
      <c r="N10" s="62">
        <v>51</v>
      </c>
      <c r="O10" s="62">
        <f t="shared" si="1"/>
        <v>7</v>
      </c>
      <c r="P10" s="65">
        <f t="shared" si="2"/>
        <v>0.137254901960784</v>
      </c>
      <c r="Q10" s="62">
        <f t="shared" si="3"/>
        <v>9</v>
      </c>
      <c r="R10" s="65">
        <f t="shared" si="4"/>
        <v>0.176470588235294</v>
      </c>
    </row>
    <row r="11" s="57" customFormat="1" spans="1:18">
      <c r="A11" s="62">
        <v>38</v>
      </c>
      <c r="B11" s="63" t="s">
        <v>1049</v>
      </c>
      <c r="C11" s="63" t="s">
        <v>1050</v>
      </c>
      <c r="D11" s="62">
        <v>2024</v>
      </c>
      <c r="E11" s="62" t="s">
        <v>20</v>
      </c>
      <c r="F11" s="62" t="s">
        <v>1032</v>
      </c>
      <c r="G11" s="62">
        <v>90</v>
      </c>
      <c r="H11" s="62">
        <v>86.2</v>
      </c>
      <c r="I11" s="62">
        <v>73.5</v>
      </c>
      <c r="J11" s="64">
        <v>65.6</v>
      </c>
      <c r="K11" s="64">
        <f t="shared" si="0"/>
        <v>84.47</v>
      </c>
      <c r="L11" s="64">
        <v>3.62</v>
      </c>
      <c r="M11" s="62">
        <v>0</v>
      </c>
      <c r="N11" s="62">
        <v>51</v>
      </c>
      <c r="O11" s="62">
        <f t="shared" si="1"/>
        <v>8</v>
      </c>
      <c r="P11" s="65">
        <f t="shared" si="2"/>
        <v>0.156862745098039</v>
      </c>
      <c r="Q11" s="62">
        <f t="shared" si="3"/>
        <v>10</v>
      </c>
      <c r="R11" s="65">
        <f t="shared" si="4"/>
        <v>0.196078431372549</v>
      </c>
    </row>
    <row r="12" s="57" customFormat="1" spans="1:18">
      <c r="A12" s="62">
        <v>28</v>
      </c>
      <c r="B12" s="63" t="s">
        <v>1051</v>
      </c>
      <c r="C12" s="63" t="s">
        <v>1052</v>
      </c>
      <c r="D12" s="62">
        <v>2024</v>
      </c>
      <c r="E12" s="62" t="s">
        <v>20</v>
      </c>
      <c r="F12" s="62" t="s">
        <v>1032</v>
      </c>
      <c r="G12" s="62">
        <v>100</v>
      </c>
      <c r="H12" s="62">
        <v>83.3</v>
      </c>
      <c r="I12" s="62">
        <v>77.5</v>
      </c>
      <c r="J12" s="64">
        <v>67.5</v>
      </c>
      <c r="K12" s="64">
        <f t="shared" si="0"/>
        <v>84.435</v>
      </c>
      <c r="L12" s="64">
        <v>3.33</v>
      </c>
      <c r="M12" s="62">
        <v>0</v>
      </c>
      <c r="N12" s="62">
        <v>51</v>
      </c>
      <c r="O12" s="62">
        <f t="shared" si="1"/>
        <v>24</v>
      </c>
      <c r="P12" s="65">
        <f t="shared" si="2"/>
        <v>0.470588235294118</v>
      </c>
      <c r="Q12" s="62">
        <f t="shared" si="3"/>
        <v>11</v>
      </c>
      <c r="R12" s="65">
        <f t="shared" si="4"/>
        <v>0.215686274509804</v>
      </c>
    </row>
    <row r="13" s="57" customFormat="1" spans="1:18">
      <c r="A13" s="62">
        <v>13</v>
      </c>
      <c r="B13" s="63" t="s">
        <v>1053</v>
      </c>
      <c r="C13" s="63" t="s">
        <v>1054</v>
      </c>
      <c r="D13" s="62">
        <v>2024</v>
      </c>
      <c r="E13" s="62" t="s">
        <v>20</v>
      </c>
      <c r="F13" s="62" t="s">
        <v>1032</v>
      </c>
      <c r="G13" s="62">
        <v>100</v>
      </c>
      <c r="H13" s="62">
        <v>83.3</v>
      </c>
      <c r="I13" s="62">
        <v>70</v>
      </c>
      <c r="J13" s="66">
        <v>77</v>
      </c>
      <c r="K13" s="64">
        <f t="shared" si="0"/>
        <v>84.16</v>
      </c>
      <c r="L13" s="64">
        <v>3.33</v>
      </c>
      <c r="M13" s="62">
        <v>0</v>
      </c>
      <c r="N13" s="62">
        <v>51</v>
      </c>
      <c r="O13" s="62">
        <f t="shared" si="1"/>
        <v>24</v>
      </c>
      <c r="P13" s="65">
        <f t="shared" si="2"/>
        <v>0.470588235294118</v>
      </c>
      <c r="Q13" s="62">
        <f t="shared" si="3"/>
        <v>12</v>
      </c>
      <c r="R13" s="65">
        <f t="shared" si="4"/>
        <v>0.235294117647059</v>
      </c>
    </row>
    <row r="14" s="57" customFormat="1" spans="1:18">
      <c r="A14" s="62">
        <v>23</v>
      </c>
      <c r="B14" s="63" t="s">
        <v>1055</v>
      </c>
      <c r="C14" s="63" t="s">
        <v>1056</v>
      </c>
      <c r="D14" s="62">
        <v>2024</v>
      </c>
      <c r="E14" s="62" t="s">
        <v>20</v>
      </c>
      <c r="F14" s="62" t="s">
        <v>1032</v>
      </c>
      <c r="G14" s="62">
        <v>93.5</v>
      </c>
      <c r="H14" s="62">
        <v>84</v>
      </c>
      <c r="I14" s="62">
        <v>74</v>
      </c>
      <c r="J14" s="64">
        <v>68.1</v>
      </c>
      <c r="K14" s="64">
        <f t="shared" si="0"/>
        <v>83.63</v>
      </c>
      <c r="L14" s="64">
        <v>3.4</v>
      </c>
      <c r="M14" s="62">
        <v>0</v>
      </c>
      <c r="N14" s="62">
        <v>51</v>
      </c>
      <c r="O14" s="62">
        <f t="shared" si="1"/>
        <v>19</v>
      </c>
      <c r="P14" s="65">
        <f t="shared" si="2"/>
        <v>0.372549019607843</v>
      </c>
      <c r="Q14" s="62">
        <f t="shared" si="3"/>
        <v>13</v>
      </c>
      <c r="R14" s="65">
        <f t="shared" si="4"/>
        <v>0.254901960784314</v>
      </c>
    </row>
    <row r="15" s="57" customFormat="1" spans="1:18">
      <c r="A15" s="62">
        <v>29</v>
      </c>
      <c r="B15" s="63" t="s">
        <v>1057</v>
      </c>
      <c r="C15" s="63" t="s">
        <v>1058</v>
      </c>
      <c r="D15" s="62">
        <v>2024</v>
      </c>
      <c r="E15" s="62" t="s">
        <v>20</v>
      </c>
      <c r="F15" s="62" t="s">
        <v>1032</v>
      </c>
      <c r="G15" s="62">
        <v>91.5</v>
      </c>
      <c r="H15" s="62">
        <v>83.8</v>
      </c>
      <c r="I15" s="62">
        <v>74</v>
      </c>
      <c r="J15" s="64">
        <v>71</v>
      </c>
      <c r="K15" s="64">
        <f t="shared" si="0"/>
        <v>83.335</v>
      </c>
      <c r="L15" s="64">
        <v>3.38</v>
      </c>
      <c r="M15" s="62">
        <v>0</v>
      </c>
      <c r="N15" s="62">
        <v>51</v>
      </c>
      <c r="O15" s="62">
        <f t="shared" si="1"/>
        <v>20</v>
      </c>
      <c r="P15" s="65">
        <f t="shared" si="2"/>
        <v>0.392156862745098</v>
      </c>
      <c r="Q15" s="62">
        <f t="shared" si="3"/>
        <v>14</v>
      </c>
      <c r="R15" s="65">
        <f t="shared" si="4"/>
        <v>0.274509803921569</v>
      </c>
    </row>
    <row r="16" s="57" customFormat="1" spans="1:18">
      <c r="A16" s="62">
        <v>44</v>
      </c>
      <c r="B16" s="63" t="s">
        <v>1059</v>
      </c>
      <c r="C16" s="63" t="s">
        <v>1060</v>
      </c>
      <c r="D16" s="62">
        <v>2024</v>
      </c>
      <c r="E16" s="62" t="s">
        <v>20</v>
      </c>
      <c r="F16" s="62" t="s">
        <v>1032</v>
      </c>
      <c r="G16" s="62">
        <v>88</v>
      </c>
      <c r="H16" s="62">
        <v>85.1</v>
      </c>
      <c r="I16" s="62">
        <v>74.5</v>
      </c>
      <c r="J16" s="64">
        <v>62</v>
      </c>
      <c r="K16" s="64">
        <f t="shared" si="0"/>
        <v>83.32</v>
      </c>
      <c r="L16" s="64">
        <v>3.51</v>
      </c>
      <c r="M16" s="62">
        <v>0</v>
      </c>
      <c r="N16" s="62">
        <v>51</v>
      </c>
      <c r="O16" s="62">
        <f t="shared" si="1"/>
        <v>13</v>
      </c>
      <c r="P16" s="65">
        <f t="shared" si="2"/>
        <v>0.254901960784314</v>
      </c>
      <c r="Q16" s="62">
        <f t="shared" si="3"/>
        <v>15</v>
      </c>
      <c r="R16" s="65">
        <f t="shared" si="4"/>
        <v>0.294117647058824</v>
      </c>
    </row>
    <row r="17" s="57" customFormat="1" spans="1:18">
      <c r="A17" s="62">
        <v>41</v>
      </c>
      <c r="B17" s="63" t="s">
        <v>1061</v>
      </c>
      <c r="C17" s="63" t="s">
        <v>1062</v>
      </c>
      <c r="D17" s="62">
        <v>2024</v>
      </c>
      <c r="E17" s="62" t="s">
        <v>20</v>
      </c>
      <c r="F17" s="62" t="s">
        <v>1032</v>
      </c>
      <c r="G17" s="62">
        <v>92</v>
      </c>
      <c r="H17" s="62">
        <v>84.1</v>
      </c>
      <c r="I17" s="62">
        <v>74</v>
      </c>
      <c r="J17" s="64">
        <v>64</v>
      </c>
      <c r="K17" s="64">
        <f t="shared" si="0"/>
        <v>83.27</v>
      </c>
      <c r="L17" s="64">
        <v>3.41</v>
      </c>
      <c r="M17" s="62">
        <v>0</v>
      </c>
      <c r="N17" s="62">
        <v>51</v>
      </c>
      <c r="O17" s="62">
        <f t="shared" si="1"/>
        <v>18</v>
      </c>
      <c r="P17" s="65">
        <f t="shared" si="2"/>
        <v>0.352941176470588</v>
      </c>
      <c r="Q17" s="62">
        <f t="shared" si="3"/>
        <v>16</v>
      </c>
      <c r="R17" s="65">
        <f t="shared" si="4"/>
        <v>0.313725490196078</v>
      </c>
    </row>
    <row r="18" s="57" customFormat="1" spans="1:18">
      <c r="A18" s="62">
        <v>45</v>
      </c>
      <c r="B18" s="63" t="s">
        <v>1063</v>
      </c>
      <c r="C18" s="63" t="s">
        <v>1064</v>
      </c>
      <c r="D18" s="62">
        <v>2024</v>
      </c>
      <c r="E18" s="62" t="s">
        <v>20</v>
      </c>
      <c r="F18" s="62" t="s">
        <v>1032</v>
      </c>
      <c r="G18" s="62">
        <v>88.5</v>
      </c>
      <c r="H18" s="62">
        <v>83.4</v>
      </c>
      <c r="I18" s="62">
        <v>71.5</v>
      </c>
      <c r="J18" s="64">
        <v>86.5</v>
      </c>
      <c r="K18" s="64">
        <f t="shared" si="0"/>
        <v>83.13</v>
      </c>
      <c r="L18" s="64">
        <v>3.34</v>
      </c>
      <c r="M18" s="62">
        <v>0</v>
      </c>
      <c r="N18" s="62">
        <v>51</v>
      </c>
      <c r="O18" s="62">
        <f t="shared" si="1"/>
        <v>23</v>
      </c>
      <c r="P18" s="65">
        <f t="shared" si="2"/>
        <v>0.450980392156863</v>
      </c>
      <c r="Q18" s="62">
        <f t="shared" si="3"/>
        <v>17</v>
      </c>
      <c r="R18" s="65">
        <f t="shared" si="4"/>
        <v>0.333333333333333</v>
      </c>
    </row>
    <row r="19" s="57" customFormat="1" spans="1:18">
      <c r="A19" s="62">
        <v>27</v>
      </c>
      <c r="B19" s="63" t="s">
        <v>1065</v>
      </c>
      <c r="C19" s="63" t="s">
        <v>1066</v>
      </c>
      <c r="D19" s="62">
        <v>2024</v>
      </c>
      <c r="E19" s="62" t="s">
        <v>20</v>
      </c>
      <c r="F19" s="62" t="s">
        <v>1032</v>
      </c>
      <c r="G19" s="62">
        <v>83</v>
      </c>
      <c r="H19" s="62">
        <v>86.2</v>
      </c>
      <c r="I19" s="62">
        <v>71.5</v>
      </c>
      <c r="J19" s="64">
        <v>61</v>
      </c>
      <c r="K19" s="64">
        <f t="shared" si="0"/>
        <v>82.99</v>
      </c>
      <c r="L19" s="64">
        <v>3.62</v>
      </c>
      <c r="M19" s="62">
        <v>0</v>
      </c>
      <c r="N19" s="62">
        <v>51</v>
      </c>
      <c r="O19" s="62">
        <f t="shared" si="1"/>
        <v>8</v>
      </c>
      <c r="P19" s="65">
        <f t="shared" si="2"/>
        <v>0.156862745098039</v>
      </c>
      <c r="Q19" s="62">
        <f t="shared" si="3"/>
        <v>18</v>
      </c>
      <c r="R19" s="65">
        <f t="shared" si="4"/>
        <v>0.352941176470588</v>
      </c>
    </row>
    <row r="20" s="57" customFormat="1" spans="1:18">
      <c r="A20" s="62">
        <v>33</v>
      </c>
      <c r="B20" s="63" t="s">
        <v>1067</v>
      </c>
      <c r="C20" s="63" t="s">
        <v>1068</v>
      </c>
      <c r="D20" s="62">
        <v>2024</v>
      </c>
      <c r="E20" s="62" t="s">
        <v>20</v>
      </c>
      <c r="F20" s="62" t="s">
        <v>1032</v>
      </c>
      <c r="G20" s="62">
        <v>95</v>
      </c>
      <c r="H20" s="62">
        <v>82.7</v>
      </c>
      <c r="I20" s="62">
        <v>71.5</v>
      </c>
      <c r="J20" s="64">
        <v>70.5</v>
      </c>
      <c r="K20" s="64">
        <f t="shared" si="0"/>
        <v>82.815</v>
      </c>
      <c r="L20" s="64">
        <v>3.27</v>
      </c>
      <c r="M20" s="62">
        <v>0</v>
      </c>
      <c r="N20" s="62">
        <v>51</v>
      </c>
      <c r="O20" s="62">
        <f t="shared" si="1"/>
        <v>26</v>
      </c>
      <c r="P20" s="65">
        <f t="shared" si="2"/>
        <v>0.509803921568627</v>
      </c>
      <c r="Q20" s="62">
        <f t="shared" si="3"/>
        <v>19</v>
      </c>
      <c r="R20" s="65">
        <f t="shared" si="4"/>
        <v>0.372549019607843</v>
      </c>
    </row>
    <row r="21" s="57" customFormat="1" spans="1:18">
      <c r="A21" s="62">
        <v>42</v>
      </c>
      <c r="B21" s="63" t="s">
        <v>1069</v>
      </c>
      <c r="C21" s="63" t="s">
        <v>1046</v>
      </c>
      <c r="D21" s="62">
        <v>2024</v>
      </c>
      <c r="E21" s="62" t="s">
        <v>20</v>
      </c>
      <c r="F21" s="62" t="s">
        <v>1032</v>
      </c>
      <c r="G21" s="62">
        <v>90</v>
      </c>
      <c r="H21" s="62">
        <v>83.7</v>
      </c>
      <c r="I21" s="62">
        <v>74</v>
      </c>
      <c r="J21" s="64">
        <v>61</v>
      </c>
      <c r="K21" s="64">
        <f t="shared" si="0"/>
        <v>82.54</v>
      </c>
      <c r="L21" s="64">
        <v>3.37</v>
      </c>
      <c r="M21" s="62">
        <v>0</v>
      </c>
      <c r="N21" s="62">
        <v>51</v>
      </c>
      <c r="O21" s="62">
        <f t="shared" si="1"/>
        <v>21</v>
      </c>
      <c r="P21" s="65">
        <f t="shared" si="2"/>
        <v>0.411764705882353</v>
      </c>
      <c r="Q21" s="62">
        <f t="shared" si="3"/>
        <v>20</v>
      </c>
      <c r="R21" s="65">
        <f t="shared" si="4"/>
        <v>0.392156862745098</v>
      </c>
    </row>
    <row r="22" s="57" customFormat="1" spans="1:18">
      <c r="A22" s="62">
        <v>9</v>
      </c>
      <c r="B22" s="63" t="s">
        <v>1070</v>
      </c>
      <c r="C22" s="63" t="s">
        <v>1071</v>
      </c>
      <c r="D22" s="62">
        <v>2024</v>
      </c>
      <c r="E22" s="62" t="s">
        <v>20</v>
      </c>
      <c r="F22" s="62" t="s">
        <v>1032</v>
      </c>
      <c r="G22" s="62">
        <v>88</v>
      </c>
      <c r="H22" s="62">
        <v>84.3</v>
      </c>
      <c r="I22" s="62">
        <v>70</v>
      </c>
      <c r="J22" s="64">
        <v>60.5</v>
      </c>
      <c r="K22" s="64">
        <f t="shared" si="0"/>
        <v>82.235</v>
      </c>
      <c r="L22" s="64">
        <v>3.43</v>
      </c>
      <c r="M22" s="62">
        <v>0</v>
      </c>
      <c r="N22" s="62">
        <v>51</v>
      </c>
      <c r="O22" s="62">
        <f t="shared" si="1"/>
        <v>17</v>
      </c>
      <c r="P22" s="65">
        <f t="shared" si="2"/>
        <v>0.333333333333333</v>
      </c>
      <c r="Q22" s="62">
        <f t="shared" si="3"/>
        <v>21</v>
      </c>
      <c r="R22" s="65">
        <f t="shared" si="4"/>
        <v>0.411764705882353</v>
      </c>
    </row>
    <row r="23" s="57" customFormat="1" spans="1:18">
      <c r="A23" s="62">
        <v>35</v>
      </c>
      <c r="B23" s="63" t="s">
        <v>1072</v>
      </c>
      <c r="C23" s="63" t="s">
        <v>1073</v>
      </c>
      <c r="D23" s="62">
        <v>2024</v>
      </c>
      <c r="E23" s="62" t="s">
        <v>20</v>
      </c>
      <c r="F23" s="62" t="s">
        <v>1032</v>
      </c>
      <c r="G23" s="62">
        <v>100</v>
      </c>
      <c r="H23" s="62">
        <v>80.7</v>
      </c>
      <c r="I23" s="62">
        <v>73</v>
      </c>
      <c r="J23" s="64">
        <v>62.5</v>
      </c>
      <c r="K23" s="64">
        <f t="shared" si="0"/>
        <v>81.915</v>
      </c>
      <c r="L23" s="64">
        <v>3.07</v>
      </c>
      <c r="M23" s="62">
        <v>0</v>
      </c>
      <c r="N23" s="62">
        <v>51</v>
      </c>
      <c r="O23" s="62">
        <f t="shared" si="1"/>
        <v>32</v>
      </c>
      <c r="P23" s="65">
        <f t="shared" si="2"/>
        <v>0.627450980392157</v>
      </c>
      <c r="Q23" s="62">
        <f t="shared" si="3"/>
        <v>22</v>
      </c>
      <c r="R23" s="65">
        <f t="shared" si="4"/>
        <v>0.431372549019608</v>
      </c>
    </row>
    <row r="24" s="57" customFormat="1" spans="1:18">
      <c r="A24" s="62">
        <v>24</v>
      </c>
      <c r="B24" s="63" t="s">
        <v>1074</v>
      </c>
      <c r="C24" s="63" t="s">
        <v>1075</v>
      </c>
      <c r="D24" s="62">
        <v>2024</v>
      </c>
      <c r="E24" s="62" t="s">
        <v>20</v>
      </c>
      <c r="F24" s="62" t="s">
        <v>1032</v>
      </c>
      <c r="G24" s="62">
        <v>80</v>
      </c>
      <c r="H24" s="62">
        <v>85.5</v>
      </c>
      <c r="I24" s="62">
        <v>70</v>
      </c>
      <c r="J24" s="64">
        <v>60</v>
      </c>
      <c r="K24" s="64">
        <f t="shared" si="0"/>
        <v>81.85</v>
      </c>
      <c r="L24" s="64">
        <v>3.55</v>
      </c>
      <c r="M24" s="62">
        <v>0</v>
      </c>
      <c r="N24" s="62">
        <v>51</v>
      </c>
      <c r="O24" s="62">
        <f t="shared" si="1"/>
        <v>12</v>
      </c>
      <c r="P24" s="65">
        <f t="shared" si="2"/>
        <v>0.235294117647059</v>
      </c>
      <c r="Q24" s="62">
        <f t="shared" si="3"/>
        <v>23</v>
      </c>
      <c r="R24" s="65">
        <f t="shared" si="4"/>
        <v>0.450980392156863</v>
      </c>
    </row>
    <row r="25" s="57" customFormat="1" spans="1:18">
      <c r="A25" s="62">
        <v>31</v>
      </c>
      <c r="B25" s="63" t="s">
        <v>1076</v>
      </c>
      <c r="C25" s="63" t="s">
        <v>1077</v>
      </c>
      <c r="D25" s="62">
        <v>2024</v>
      </c>
      <c r="E25" s="62" t="s">
        <v>20</v>
      </c>
      <c r="F25" s="62" t="s">
        <v>1032</v>
      </c>
      <c r="G25" s="62">
        <v>87.5</v>
      </c>
      <c r="H25" s="62">
        <v>83.6</v>
      </c>
      <c r="I25" s="62">
        <v>71.5</v>
      </c>
      <c r="J25" s="64">
        <v>61</v>
      </c>
      <c r="K25" s="64">
        <f t="shared" si="0"/>
        <v>81.845</v>
      </c>
      <c r="L25" s="64">
        <v>3.36</v>
      </c>
      <c r="M25" s="62">
        <v>0</v>
      </c>
      <c r="N25" s="62">
        <v>51</v>
      </c>
      <c r="O25" s="62">
        <f t="shared" si="1"/>
        <v>22</v>
      </c>
      <c r="P25" s="65">
        <f t="shared" si="2"/>
        <v>0.431372549019608</v>
      </c>
      <c r="Q25" s="62">
        <f t="shared" si="3"/>
        <v>24</v>
      </c>
      <c r="R25" s="65">
        <f t="shared" si="4"/>
        <v>0.470588235294118</v>
      </c>
    </row>
    <row r="26" s="57" customFormat="1" spans="1:18">
      <c r="A26" s="62">
        <v>46</v>
      </c>
      <c r="B26" s="63" t="s">
        <v>1078</v>
      </c>
      <c r="C26" s="63" t="s">
        <v>1079</v>
      </c>
      <c r="D26" s="62">
        <v>2024</v>
      </c>
      <c r="E26" s="62" t="s">
        <v>20</v>
      </c>
      <c r="F26" s="62" t="s">
        <v>1032</v>
      </c>
      <c r="G26" s="62">
        <v>80</v>
      </c>
      <c r="H26" s="62">
        <v>85</v>
      </c>
      <c r="I26" s="62">
        <v>71.5</v>
      </c>
      <c r="J26" s="64">
        <v>60.5</v>
      </c>
      <c r="K26" s="64">
        <f t="shared" si="0"/>
        <v>81.675</v>
      </c>
      <c r="L26" s="64">
        <v>3.5</v>
      </c>
      <c r="M26" s="62">
        <v>0</v>
      </c>
      <c r="N26" s="62">
        <v>51</v>
      </c>
      <c r="O26" s="62">
        <f t="shared" si="1"/>
        <v>14</v>
      </c>
      <c r="P26" s="65">
        <f t="shared" si="2"/>
        <v>0.274509803921569</v>
      </c>
      <c r="Q26" s="62">
        <f t="shared" si="3"/>
        <v>25</v>
      </c>
      <c r="R26" s="65">
        <f t="shared" si="4"/>
        <v>0.490196078431373</v>
      </c>
    </row>
    <row r="27" s="57" customFormat="1" spans="1:18">
      <c r="A27" s="62">
        <v>34</v>
      </c>
      <c r="B27" s="63" t="s">
        <v>1080</v>
      </c>
      <c r="C27" s="63" t="s">
        <v>1081</v>
      </c>
      <c r="D27" s="62">
        <v>2024</v>
      </c>
      <c r="E27" s="62" t="s">
        <v>20</v>
      </c>
      <c r="F27" s="62" t="s">
        <v>1032</v>
      </c>
      <c r="G27" s="62">
        <v>80</v>
      </c>
      <c r="H27" s="62">
        <v>84.7</v>
      </c>
      <c r="I27" s="62">
        <v>70</v>
      </c>
      <c r="J27" s="64">
        <v>60</v>
      </c>
      <c r="K27" s="64">
        <f t="shared" si="0"/>
        <v>81.29</v>
      </c>
      <c r="L27" s="64">
        <v>3.47</v>
      </c>
      <c r="M27" s="62">
        <v>0</v>
      </c>
      <c r="N27" s="62">
        <v>51</v>
      </c>
      <c r="O27" s="62">
        <f t="shared" si="1"/>
        <v>15</v>
      </c>
      <c r="P27" s="65">
        <f t="shared" si="2"/>
        <v>0.294117647058824</v>
      </c>
      <c r="Q27" s="62">
        <f t="shared" si="3"/>
        <v>26</v>
      </c>
      <c r="R27" s="65">
        <f t="shared" si="4"/>
        <v>0.509803921568627</v>
      </c>
    </row>
    <row r="28" s="57" customFormat="1" spans="1:18">
      <c r="A28" s="62">
        <v>20</v>
      </c>
      <c r="B28" s="63" t="s">
        <v>1082</v>
      </c>
      <c r="C28" s="63" t="s">
        <v>1083</v>
      </c>
      <c r="D28" s="62">
        <v>2024</v>
      </c>
      <c r="E28" s="62" t="s">
        <v>20</v>
      </c>
      <c r="F28" s="62" t="s">
        <v>1032</v>
      </c>
      <c r="G28" s="62">
        <v>81</v>
      </c>
      <c r="H28" s="62">
        <v>84.4</v>
      </c>
      <c r="I28" s="62">
        <v>70</v>
      </c>
      <c r="J28" s="64">
        <v>60</v>
      </c>
      <c r="K28" s="64">
        <f t="shared" si="0"/>
        <v>81.23</v>
      </c>
      <c r="L28" s="64">
        <v>3.44</v>
      </c>
      <c r="M28" s="62">
        <v>0</v>
      </c>
      <c r="N28" s="62">
        <v>51</v>
      </c>
      <c r="O28" s="62">
        <f t="shared" si="1"/>
        <v>16</v>
      </c>
      <c r="P28" s="65">
        <f t="shared" si="2"/>
        <v>0.313725490196078</v>
      </c>
      <c r="Q28" s="62">
        <f t="shared" si="3"/>
        <v>27</v>
      </c>
      <c r="R28" s="65">
        <f t="shared" si="4"/>
        <v>0.529411764705882</v>
      </c>
    </row>
    <row r="29" s="57" customFormat="1" spans="1:18">
      <c r="A29" s="62">
        <v>37</v>
      </c>
      <c r="B29" s="63" t="s">
        <v>1084</v>
      </c>
      <c r="C29" s="63" t="s">
        <v>1085</v>
      </c>
      <c r="D29" s="62">
        <v>2024</v>
      </c>
      <c r="E29" s="62" t="s">
        <v>20</v>
      </c>
      <c r="F29" s="62" t="s">
        <v>1032</v>
      </c>
      <c r="G29" s="62">
        <v>85</v>
      </c>
      <c r="H29" s="62">
        <v>82</v>
      </c>
      <c r="I29" s="62">
        <v>71.5</v>
      </c>
      <c r="J29" s="64">
        <v>67.6</v>
      </c>
      <c r="K29" s="64">
        <f t="shared" si="0"/>
        <v>80.68</v>
      </c>
      <c r="L29" s="64">
        <v>3.2</v>
      </c>
      <c r="M29" s="62">
        <v>0</v>
      </c>
      <c r="N29" s="62">
        <v>51</v>
      </c>
      <c r="O29" s="62">
        <f t="shared" si="1"/>
        <v>28</v>
      </c>
      <c r="P29" s="65">
        <f t="shared" si="2"/>
        <v>0.549019607843137</v>
      </c>
      <c r="Q29" s="62">
        <f t="shared" si="3"/>
        <v>28</v>
      </c>
      <c r="R29" s="65">
        <f t="shared" si="4"/>
        <v>0.549019607843137</v>
      </c>
    </row>
    <row r="30" s="57" customFormat="1" spans="1:18">
      <c r="A30" s="62">
        <v>22</v>
      </c>
      <c r="B30" s="63" t="s">
        <v>1086</v>
      </c>
      <c r="C30" s="63" t="s">
        <v>1087</v>
      </c>
      <c r="D30" s="62">
        <v>2024</v>
      </c>
      <c r="E30" s="62" t="s">
        <v>20</v>
      </c>
      <c r="F30" s="62" t="s">
        <v>1032</v>
      </c>
      <c r="G30" s="62">
        <v>82</v>
      </c>
      <c r="H30" s="62">
        <v>82.3</v>
      </c>
      <c r="I30" s="62">
        <v>70</v>
      </c>
      <c r="J30" s="64">
        <v>60.5</v>
      </c>
      <c r="K30" s="64">
        <f t="shared" si="0"/>
        <v>79.935</v>
      </c>
      <c r="L30" s="64">
        <v>3.23</v>
      </c>
      <c r="M30" s="62">
        <v>0</v>
      </c>
      <c r="N30" s="62">
        <v>51</v>
      </c>
      <c r="O30" s="62">
        <f t="shared" si="1"/>
        <v>27</v>
      </c>
      <c r="P30" s="65">
        <f t="shared" si="2"/>
        <v>0.529411764705882</v>
      </c>
      <c r="Q30" s="62">
        <f t="shared" si="3"/>
        <v>29</v>
      </c>
      <c r="R30" s="65">
        <f t="shared" si="4"/>
        <v>0.568627450980392</v>
      </c>
    </row>
    <row r="31" s="57" customFormat="1" spans="1:18">
      <c r="A31" s="62">
        <v>4</v>
      </c>
      <c r="B31" s="63" t="s">
        <v>1088</v>
      </c>
      <c r="C31" s="63" t="s">
        <v>1089</v>
      </c>
      <c r="D31" s="62">
        <v>2024</v>
      </c>
      <c r="E31" s="62" t="s">
        <v>20</v>
      </c>
      <c r="F31" s="62" t="s">
        <v>1032</v>
      </c>
      <c r="G31" s="62">
        <v>84</v>
      </c>
      <c r="H31" s="62">
        <v>81</v>
      </c>
      <c r="I31" s="62">
        <v>70</v>
      </c>
      <c r="J31" s="64">
        <v>61</v>
      </c>
      <c r="K31" s="64">
        <f t="shared" si="0"/>
        <v>79.35</v>
      </c>
      <c r="L31" s="64">
        <v>3.1</v>
      </c>
      <c r="M31" s="62">
        <v>0</v>
      </c>
      <c r="N31" s="62">
        <v>51</v>
      </c>
      <c r="O31" s="62">
        <f t="shared" si="1"/>
        <v>30</v>
      </c>
      <c r="P31" s="65">
        <f t="shared" si="2"/>
        <v>0.588235294117647</v>
      </c>
      <c r="Q31" s="62">
        <f t="shared" si="3"/>
        <v>30</v>
      </c>
      <c r="R31" s="65">
        <f t="shared" si="4"/>
        <v>0.588235294117647</v>
      </c>
    </row>
    <row r="32" s="57" customFormat="1" spans="1:18">
      <c r="A32" s="62">
        <v>17</v>
      </c>
      <c r="B32" s="63" t="s">
        <v>1090</v>
      </c>
      <c r="C32" s="63" t="s">
        <v>1091</v>
      </c>
      <c r="D32" s="62">
        <v>2024</v>
      </c>
      <c r="E32" s="62" t="s">
        <v>20</v>
      </c>
      <c r="F32" s="62" t="s">
        <v>1032</v>
      </c>
      <c r="G32" s="62">
        <v>80</v>
      </c>
      <c r="H32" s="62">
        <v>81.7</v>
      </c>
      <c r="I32" s="62">
        <v>70</v>
      </c>
      <c r="J32" s="64">
        <v>60</v>
      </c>
      <c r="K32" s="64">
        <f t="shared" si="0"/>
        <v>79.19</v>
      </c>
      <c r="L32" s="64">
        <v>3.17</v>
      </c>
      <c r="M32" s="62">
        <v>0</v>
      </c>
      <c r="N32" s="62">
        <v>51</v>
      </c>
      <c r="O32" s="62">
        <f t="shared" si="1"/>
        <v>29</v>
      </c>
      <c r="P32" s="65">
        <f t="shared" si="2"/>
        <v>0.568627450980392</v>
      </c>
      <c r="Q32" s="62">
        <f t="shared" si="3"/>
        <v>31</v>
      </c>
      <c r="R32" s="65">
        <f t="shared" si="4"/>
        <v>0.607843137254902</v>
      </c>
    </row>
    <row r="33" s="57" customFormat="1" spans="1:18">
      <c r="A33" s="62">
        <v>32</v>
      </c>
      <c r="B33" s="63" t="s">
        <v>1092</v>
      </c>
      <c r="C33" s="63" t="s">
        <v>1093</v>
      </c>
      <c r="D33" s="62">
        <v>2024</v>
      </c>
      <c r="E33" s="62" t="s">
        <v>20</v>
      </c>
      <c r="F33" s="62" t="s">
        <v>1032</v>
      </c>
      <c r="G33" s="62">
        <v>84</v>
      </c>
      <c r="H33" s="62">
        <v>79.9</v>
      </c>
      <c r="I33" s="62">
        <v>70.5</v>
      </c>
      <c r="J33" s="64">
        <v>62</v>
      </c>
      <c r="K33" s="64">
        <f t="shared" si="0"/>
        <v>78.68</v>
      </c>
      <c r="L33" s="64">
        <v>2.99</v>
      </c>
      <c r="M33" s="62">
        <v>0</v>
      </c>
      <c r="N33" s="62">
        <v>51</v>
      </c>
      <c r="O33" s="62">
        <f t="shared" si="1"/>
        <v>34</v>
      </c>
      <c r="P33" s="65">
        <f t="shared" si="2"/>
        <v>0.666666666666667</v>
      </c>
      <c r="Q33" s="62">
        <f t="shared" si="3"/>
        <v>32</v>
      </c>
      <c r="R33" s="65">
        <f t="shared" si="4"/>
        <v>0.627450980392157</v>
      </c>
    </row>
    <row r="34" s="57" customFormat="1" spans="1:18">
      <c r="A34" s="62">
        <v>15</v>
      </c>
      <c r="B34" s="63" t="s">
        <v>1094</v>
      </c>
      <c r="C34" s="63" t="s">
        <v>1095</v>
      </c>
      <c r="D34" s="62">
        <v>2024</v>
      </c>
      <c r="E34" s="62" t="s">
        <v>20</v>
      </c>
      <c r="F34" s="62" t="s">
        <v>1032</v>
      </c>
      <c r="G34" s="62">
        <v>80</v>
      </c>
      <c r="H34" s="62">
        <v>80.8</v>
      </c>
      <c r="I34" s="62">
        <v>70</v>
      </c>
      <c r="J34" s="64">
        <v>60</v>
      </c>
      <c r="K34" s="64">
        <f t="shared" si="0"/>
        <v>78.56</v>
      </c>
      <c r="L34" s="64">
        <v>3.08</v>
      </c>
      <c r="M34" s="62">
        <v>0</v>
      </c>
      <c r="N34" s="62">
        <v>51</v>
      </c>
      <c r="O34" s="62">
        <f t="shared" si="1"/>
        <v>31</v>
      </c>
      <c r="P34" s="65">
        <f t="shared" si="2"/>
        <v>0.607843137254902</v>
      </c>
      <c r="Q34" s="62">
        <f t="shared" si="3"/>
        <v>33</v>
      </c>
      <c r="R34" s="65">
        <f t="shared" si="4"/>
        <v>0.647058823529412</v>
      </c>
    </row>
    <row r="35" s="57" customFormat="1" spans="1:18">
      <c r="A35" s="62">
        <v>40</v>
      </c>
      <c r="B35" s="63" t="s">
        <v>1096</v>
      </c>
      <c r="C35" s="63" t="s">
        <v>1097</v>
      </c>
      <c r="D35" s="62">
        <v>2024</v>
      </c>
      <c r="E35" s="62" t="s">
        <v>20</v>
      </c>
      <c r="F35" s="62" t="s">
        <v>1032</v>
      </c>
      <c r="G35" s="62">
        <v>82</v>
      </c>
      <c r="H35" s="62">
        <v>79.8</v>
      </c>
      <c r="I35" s="62">
        <v>72</v>
      </c>
      <c r="J35" s="64">
        <v>60.5</v>
      </c>
      <c r="K35" s="64">
        <f t="shared" si="0"/>
        <v>78.385</v>
      </c>
      <c r="L35" s="64">
        <v>2.98</v>
      </c>
      <c r="M35" s="62">
        <v>0</v>
      </c>
      <c r="N35" s="62">
        <v>51</v>
      </c>
      <c r="O35" s="62">
        <f t="shared" si="1"/>
        <v>35</v>
      </c>
      <c r="P35" s="65">
        <f t="shared" si="2"/>
        <v>0.686274509803922</v>
      </c>
      <c r="Q35" s="62">
        <f t="shared" si="3"/>
        <v>34</v>
      </c>
      <c r="R35" s="65">
        <f t="shared" si="4"/>
        <v>0.666666666666667</v>
      </c>
    </row>
    <row r="36" s="57" customFormat="1" spans="1:18">
      <c r="A36" s="62">
        <v>5</v>
      </c>
      <c r="B36" s="63" t="s">
        <v>1098</v>
      </c>
      <c r="C36" s="63" t="s">
        <v>1099</v>
      </c>
      <c r="D36" s="62">
        <v>2024</v>
      </c>
      <c r="E36" s="62" t="s">
        <v>20</v>
      </c>
      <c r="F36" s="62" t="s">
        <v>1032</v>
      </c>
      <c r="G36" s="62">
        <v>81</v>
      </c>
      <c r="H36" s="62">
        <v>80.3</v>
      </c>
      <c r="I36" s="62">
        <v>70</v>
      </c>
      <c r="J36" s="64">
        <v>60</v>
      </c>
      <c r="K36" s="64">
        <f t="shared" si="0"/>
        <v>78.36</v>
      </c>
      <c r="L36" s="64">
        <v>3.03</v>
      </c>
      <c r="M36" s="62">
        <v>0</v>
      </c>
      <c r="N36" s="62">
        <v>51</v>
      </c>
      <c r="O36" s="62">
        <f t="shared" si="1"/>
        <v>33</v>
      </c>
      <c r="P36" s="65">
        <f t="shared" si="2"/>
        <v>0.647058823529412</v>
      </c>
      <c r="Q36" s="62">
        <f t="shared" si="3"/>
        <v>35</v>
      </c>
      <c r="R36" s="65">
        <f t="shared" si="4"/>
        <v>0.686274509803922</v>
      </c>
    </row>
    <row r="37" s="57" customFormat="1" spans="1:18">
      <c r="A37" s="62">
        <v>16</v>
      </c>
      <c r="B37" s="63" t="s">
        <v>1100</v>
      </c>
      <c r="C37" s="63" t="s">
        <v>1101</v>
      </c>
      <c r="D37" s="62">
        <v>2024</v>
      </c>
      <c r="E37" s="62" t="s">
        <v>20</v>
      </c>
      <c r="F37" s="62" t="s">
        <v>1032</v>
      </c>
      <c r="G37" s="62">
        <v>80</v>
      </c>
      <c r="H37" s="62">
        <v>79.7</v>
      </c>
      <c r="I37" s="62">
        <v>70</v>
      </c>
      <c r="J37" s="64">
        <v>60</v>
      </c>
      <c r="K37" s="64">
        <f t="shared" si="0"/>
        <v>77.79</v>
      </c>
      <c r="L37" s="64">
        <v>2.97</v>
      </c>
      <c r="M37" s="62">
        <v>0</v>
      </c>
      <c r="N37" s="62">
        <v>51</v>
      </c>
      <c r="O37" s="62">
        <f t="shared" si="1"/>
        <v>36</v>
      </c>
      <c r="P37" s="65">
        <f t="shared" si="2"/>
        <v>0.705882352941177</v>
      </c>
      <c r="Q37" s="62">
        <f t="shared" si="3"/>
        <v>36</v>
      </c>
      <c r="R37" s="65">
        <f t="shared" si="4"/>
        <v>0.705882352941177</v>
      </c>
    </row>
    <row r="38" s="57" customFormat="1" spans="1:18">
      <c r="A38" s="62">
        <v>48</v>
      </c>
      <c r="B38" s="141" t="s">
        <v>1102</v>
      </c>
      <c r="C38" s="62" t="s">
        <v>1103</v>
      </c>
      <c r="D38" s="62">
        <v>2024</v>
      </c>
      <c r="E38" s="62" t="s">
        <v>20</v>
      </c>
      <c r="F38" s="62" t="s">
        <v>1032</v>
      </c>
      <c r="G38" s="62">
        <v>81</v>
      </c>
      <c r="H38" s="62">
        <v>78.7</v>
      </c>
      <c r="I38" s="62">
        <v>74</v>
      </c>
      <c r="J38" s="64">
        <v>62</v>
      </c>
      <c r="K38" s="64">
        <f t="shared" si="0"/>
        <v>77.74</v>
      </c>
      <c r="L38" s="64">
        <v>2.87</v>
      </c>
      <c r="M38" s="62">
        <v>0</v>
      </c>
      <c r="N38" s="62">
        <v>51</v>
      </c>
      <c r="O38" s="62">
        <f t="shared" si="1"/>
        <v>38</v>
      </c>
      <c r="P38" s="65">
        <f t="shared" si="2"/>
        <v>0.745098039215686</v>
      </c>
      <c r="Q38" s="62">
        <f t="shared" si="3"/>
        <v>37</v>
      </c>
      <c r="R38" s="65">
        <f t="shared" si="4"/>
        <v>0.725490196078431</v>
      </c>
    </row>
    <row r="39" s="57" customFormat="1" spans="1:18">
      <c r="A39" s="62">
        <v>10</v>
      </c>
      <c r="B39" s="63" t="s">
        <v>1104</v>
      </c>
      <c r="C39" s="63" t="s">
        <v>1105</v>
      </c>
      <c r="D39" s="62">
        <v>2024</v>
      </c>
      <c r="E39" s="62" t="s">
        <v>20</v>
      </c>
      <c r="F39" s="62" t="s">
        <v>1032</v>
      </c>
      <c r="G39" s="62">
        <v>80</v>
      </c>
      <c r="H39" s="62">
        <v>79.5</v>
      </c>
      <c r="I39" s="62">
        <v>70</v>
      </c>
      <c r="J39" s="64">
        <v>60</v>
      </c>
      <c r="K39" s="64">
        <f t="shared" si="0"/>
        <v>77.65</v>
      </c>
      <c r="L39" s="64">
        <v>2.95</v>
      </c>
      <c r="M39" s="62">
        <v>0</v>
      </c>
      <c r="N39" s="62">
        <v>51</v>
      </c>
      <c r="O39" s="62">
        <f t="shared" si="1"/>
        <v>37</v>
      </c>
      <c r="P39" s="65">
        <f t="shared" si="2"/>
        <v>0.725490196078431</v>
      </c>
      <c r="Q39" s="62">
        <f t="shared" si="3"/>
        <v>38</v>
      </c>
      <c r="R39" s="65">
        <f t="shared" si="4"/>
        <v>0.745098039215686</v>
      </c>
    </row>
    <row r="40" s="57" customFormat="1" spans="1:18">
      <c r="A40" s="62">
        <v>7</v>
      </c>
      <c r="B40" s="63" t="s">
        <v>1106</v>
      </c>
      <c r="C40" s="63" t="s">
        <v>1107</v>
      </c>
      <c r="D40" s="62">
        <v>2024</v>
      </c>
      <c r="E40" s="62" t="s">
        <v>20</v>
      </c>
      <c r="F40" s="62" t="s">
        <v>1032</v>
      </c>
      <c r="G40" s="62">
        <v>82</v>
      </c>
      <c r="H40" s="62">
        <v>78.5</v>
      </c>
      <c r="I40" s="62">
        <v>71.5</v>
      </c>
      <c r="J40" s="64">
        <v>60</v>
      </c>
      <c r="K40" s="64">
        <f t="shared" si="0"/>
        <v>77.4</v>
      </c>
      <c r="L40" s="64">
        <v>2.85</v>
      </c>
      <c r="M40" s="62">
        <v>0</v>
      </c>
      <c r="N40" s="62">
        <v>51</v>
      </c>
      <c r="O40" s="62">
        <f t="shared" si="1"/>
        <v>39</v>
      </c>
      <c r="P40" s="65">
        <f t="shared" si="2"/>
        <v>0.764705882352941</v>
      </c>
      <c r="Q40" s="62">
        <f t="shared" si="3"/>
        <v>39</v>
      </c>
      <c r="R40" s="65">
        <f t="shared" si="4"/>
        <v>0.764705882352941</v>
      </c>
    </row>
    <row r="41" s="57" customFormat="1" spans="1:18">
      <c r="A41" s="62">
        <v>12</v>
      </c>
      <c r="B41" s="63" t="s">
        <v>1108</v>
      </c>
      <c r="C41" s="63" t="s">
        <v>1109</v>
      </c>
      <c r="D41" s="62">
        <v>2024</v>
      </c>
      <c r="E41" s="62" t="s">
        <v>20</v>
      </c>
      <c r="F41" s="62" t="s">
        <v>1032</v>
      </c>
      <c r="G41" s="62">
        <v>81</v>
      </c>
      <c r="H41" s="62">
        <v>78.2</v>
      </c>
      <c r="I41" s="62">
        <v>70</v>
      </c>
      <c r="J41" s="64">
        <v>60</v>
      </c>
      <c r="K41" s="64">
        <f t="shared" si="0"/>
        <v>76.89</v>
      </c>
      <c r="L41" s="64">
        <v>2.82</v>
      </c>
      <c r="M41" s="62">
        <v>0</v>
      </c>
      <c r="N41" s="62">
        <v>51</v>
      </c>
      <c r="O41" s="62">
        <f t="shared" si="1"/>
        <v>40</v>
      </c>
      <c r="P41" s="65">
        <f t="shared" si="2"/>
        <v>0.784313725490196</v>
      </c>
      <c r="Q41" s="62">
        <f t="shared" si="3"/>
        <v>40</v>
      </c>
      <c r="R41" s="65">
        <f t="shared" si="4"/>
        <v>0.784313725490196</v>
      </c>
    </row>
    <row r="42" s="57" customFormat="1" spans="1:18">
      <c r="A42" s="62">
        <v>30</v>
      </c>
      <c r="B42" s="63" t="s">
        <v>1110</v>
      </c>
      <c r="C42" s="63" t="s">
        <v>1111</v>
      </c>
      <c r="D42" s="62">
        <v>2024</v>
      </c>
      <c r="E42" s="62" t="s">
        <v>20</v>
      </c>
      <c r="F42" s="62" t="s">
        <v>1032</v>
      </c>
      <c r="G42" s="62">
        <v>80</v>
      </c>
      <c r="H42" s="62">
        <v>77.4</v>
      </c>
      <c r="I42" s="62">
        <v>71.5</v>
      </c>
      <c r="J42" s="64">
        <v>60.5</v>
      </c>
      <c r="K42" s="64">
        <f t="shared" si="0"/>
        <v>76.355</v>
      </c>
      <c r="L42" s="64">
        <v>2.74</v>
      </c>
      <c r="M42" s="62">
        <v>0</v>
      </c>
      <c r="N42" s="62">
        <v>51</v>
      </c>
      <c r="O42" s="62">
        <f t="shared" si="1"/>
        <v>42</v>
      </c>
      <c r="P42" s="65">
        <f t="shared" si="2"/>
        <v>0.823529411764706</v>
      </c>
      <c r="Q42" s="62">
        <f t="shared" si="3"/>
        <v>41</v>
      </c>
      <c r="R42" s="65">
        <f t="shared" si="4"/>
        <v>0.803921568627451</v>
      </c>
    </row>
    <row r="43" s="57" customFormat="1" spans="1:18">
      <c r="A43" s="62">
        <v>2</v>
      </c>
      <c r="B43" s="63" t="s">
        <v>1112</v>
      </c>
      <c r="C43" s="63" t="s">
        <v>1113</v>
      </c>
      <c r="D43" s="62">
        <v>2024</v>
      </c>
      <c r="E43" s="62" t="s">
        <v>20</v>
      </c>
      <c r="F43" s="62" t="s">
        <v>1032</v>
      </c>
      <c r="G43" s="62">
        <v>81</v>
      </c>
      <c r="H43" s="62">
        <v>77.4</v>
      </c>
      <c r="I43" s="62">
        <v>70</v>
      </c>
      <c r="J43" s="64">
        <v>60</v>
      </c>
      <c r="K43" s="64">
        <f t="shared" si="0"/>
        <v>76.33</v>
      </c>
      <c r="L43" s="64">
        <v>2.74</v>
      </c>
      <c r="M43" s="62">
        <v>0</v>
      </c>
      <c r="N43" s="62">
        <v>51</v>
      </c>
      <c r="O43" s="62">
        <f t="shared" si="1"/>
        <v>42</v>
      </c>
      <c r="P43" s="65">
        <f t="shared" si="2"/>
        <v>0.823529411764706</v>
      </c>
      <c r="Q43" s="62">
        <f t="shared" si="3"/>
        <v>42</v>
      </c>
      <c r="R43" s="65">
        <f t="shared" si="4"/>
        <v>0.823529411764706</v>
      </c>
    </row>
    <row r="44" s="57" customFormat="1" spans="1:18">
      <c r="A44" s="62">
        <v>50</v>
      </c>
      <c r="B44" s="63" t="s">
        <v>1114</v>
      </c>
      <c r="C44" s="62" t="s">
        <v>1115</v>
      </c>
      <c r="D44" s="62">
        <v>2024</v>
      </c>
      <c r="E44" s="62" t="s">
        <v>20</v>
      </c>
      <c r="F44" s="62" t="s">
        <v>1032</v>
      </c>
      <c r="G44" s="62">
        <v>80</v>
      </c>
      <c r="H44" s="62">
        <v>77.6</v>
      </c>
      <c r="I44" s="62">
        <v>70</v>
      </c>
      <c r="J44" s="64">
        <v>60</v>
      </c>
      <c r="K44" s="64">
        <f t="shared" si="0"/>
        <v>76.32</v>
      </c>
      <c r="L44" s="64">
        <v>2.76</v>
      </c>
      <c r="M44" s="62">
        <v>0</v>
      </c>
      <c r="N44" s="62">
        <v>51</v>
      </c>
      <c r="O44" s="62">
        <f t="shared" si="1"/>
        <v>41</v>
      </c>
      <c r="P44" s="65">
        <f t="shared" si="2"/>
        <v>0.803921568627451</v>
      </c>
      <c r="Q44" s="62">
        <f t="shared" si="3"/>
        <v>43</v>
      </c>
      <c r="R44" s="65">
        <f t="shared" si="4"/>
        <v>0.843137254901961</v>
      </c>
    </row>
    <row r="45" s="57" customFormat="1" spans="1:18">
      <c r="A45" s="62">
        <v>49</v>
      </c>
      <c r="B45" s="63" t="s">
        <v>1116</v>
      </c>
      <c r="C45" s="62" t="s">
        <v>1117</v>
      </c>
      <c r="D45" s="62">
        <v>2024</v>
      </c>
      <c r="E45" s="62" t="s">
        <v>20</v>
      </c>
      <c r="F45" s="62" t="s">
        <v>1032</v>
      </c>
      <c r="G45" s="62">
        <v>83</v>
      </c>
      <c r="H45" s="62">
        <v>76.4</v>
      </c>
      <c r="I45" s="62">
        <v>70</v>
      </c>
      <c r="J45" s="64">
        <v>64.5</v>
      </c>
      <c r="K45" s="64">
        <f t="shared" si="0"/>
        <v>76.155</v>
      </c>
      <c r="L45" s="64">
        <v>2.64</v>
      </c>
      <c r="M45" s="62">
        <v>0</v>
      </c>
      <c r="N45" s="62">
        <v>51</v>
      </c>
      <c r="O45" s="62">
        <f t="shared" si="1"/>
        <v>44</v>
      </c>
      <c r="P45" s="65">
        <f t="shared" si="2"/>
        <v>0.862745098039216</v>
      </c>
      <c r="Q45" s="62">
        <f t="shared" si="3"/>
        <v>44</v>
      </c>
      <c r="R45" s="65">
        <f t="shared" si="4"/>
        <v>0.862745098039216</v>
      </c>
    </row>
    <row r="46" s="57" customFormat="1" spans="1:18">
      <c r="A46" s="62">
        <v>1</v>
      </c>
      <c r="B46" s="63" t="s">
        <v>1118</v>
      </c>
      <c r="C46" s="63" t="s">
        <v>1119</v>
      </c>
      <c r="D46" s="62">
        <v>2024</v>
      </c>
      <c r="E46" s="62" t="s">
        <v>20</v>
      </c>
      <c r="F46" s="62" t="s">
        <v>1032</v>
      </c>
      <c r="G46" s="62">
        <v>83</v>
      </c>
      <c r="H46" s="62">
        <v>75.2</v>
      </c>
      <c r="I46" s="62">
        <v>70</v>
      </c>
      <c r="J46" s="64">
        <v>66</v>
      </c>
      <c r="K46" s="64">
        <f t="shared" si="0"/>
        <v>75.39</v>
      </c>
      <c r="L46" s="64">
        <v>2.52</v>
      </c>
      <c r="M46" s="62">
        <v>1</v>
      </c>
      <c r="N46" s="62">
        <v>51</v>
      </c>
      <c r="O46" s="62">
        <f t="shared" si="1"/>
        <v>47</v>
      </c>
      <c r="P46" s="65">
        <f t="shared" si="2"/>
        <v>0.92156862745098</v>
      </c>
      <c r="Q46" s="62">
        <f t="shared" si="3"/>
        <v>45</v>
      </c>
      <c r="R46" s="65">
        <f t="shared" si="4"/>
        <v>0.882352941176471</v>
      </c>
    </row>
    <row r="47" s="57" customFormat="1" spans="1:18">
      <c r="A47" s="62">
        <v>8</v>
      </c>
      <c r="B47" s="63" t="s">
        <v>1120</v>
      </c>
      <c r="C47" s="63" t="s">
        <v>1121</v>
      </c>
      <c r="D47" s="62">
        <v>2024</v>
      </c>
      <c r="E47" s="62" t="s">
        <v>20</v>
      </c>
      <c r="F47" s="62" t="s">
        <v>1032</v>
      </c>
      <c r="G47" s="62">
        <v>80</v>
      </c>
      <c r="H47" s="62">
        <v>75.8</v>
      </c>
      <c r="I47" s="62">
        <v>70</v>
      </c>
      <c r="J47" s="64">
        <v>60</v>
      </c>
      <c r="K47" s="64">
        <f t="shared" si="0"/>
        <v>75.06</v>
      </c>
      <c r="L47" s="64">
        <v>2.58</v>
      </c>
      <c r="M47" s="62">
        <v>1</v>
      </c>
      <c r="N47" s="62">
        <v>51</v>
      </c>
      <c r="O47" s="62">
        <f t="shared" si="1"/>
        <v>45</v>
      </c>
      <c r="P47" s="65">
        <f t="shared" si="2"/>
        <v>0.882352941176471</v>
      </c>
      <c r="Q47" s="62">
        <f t="shared" si="3"/>
        <v>46</v>
      </c>
      <c r="R47" s="65">
        <f t="shared" si="4"/>
        <v>0.901960784313726</v>
      </c>
    </row>
    <row r="48" s="57" customFormat="1" spans="1:18">
      <c r="A48" s="62">
        <v>3</v>
      </c>
      <c r="B48" s="63" t="s">
        <v>1122</v>
      </c>
      <c r="C48" s="63" t="s">
        <v>1123</v>
      </c>
      <c r="D48" s="62">
        <v>2024</v>
      </c>
      <c r="E48" s="62" t="s">
        <v>20</v>
      </c>
      <c r="F48" s="62" t="s">
        <v>1032</v>
      </c>
      <c r="G48" s="62">
        <v>80</v>
      </c>
      <c r="H48" s="62">
        <v>75.3</v>
      </c>
      <c r="I48" s="62">
        <v>70</v>
      </c>
      <c r="J48" s="64">
        <v>60</v>
      </c>
      <c r="K48" s="64">
        <f t="shared" si="0"/>
        <v>74.71</v>
      </c>
      <c r="L48" s="64">
        <v>2.53</v>
      </c>
      <c r="M48" s="62">
        <v>0</v>
      </c>
      <c r="N48" s="62">
        <v>51</v>
      </c>
      <c r="O48" s="62">
        <f t="shared" si="1"/>
        <v>46</v>
      </c>
      <c r="P48" s="65">
        <f t="shared" si="2"/>
        <v>0.901960784313726</v>
      </c>
      <c r="Q48" s="62">
        <f t="shared" si="3"/>
        <v>47</v>
      </c>
      <c r="R48" s="65">
        <f t="shared" si="4"/>
        <v>0.92156862745098</v>
      </c>
    </row>
    <row r="49" s="57" customFormat="1" spans="1:18">
      <c r="A49" s="62">
        <v>14</v>
      </c>
      <c r="B49" s="63" t="s">
        <v>1124</v>
      </c>
      <c r="C49" s="63" t="s">
        <v>1125</v>
      </c>
      <c r="D49" s="62">
        <v>2024</v>
      </c>
      <c r="E49" s="62" t="s">
        <v>20</v>
      </c>
      <c r="F49" s="62" t="s">
        <v>1032</v>
      </c>
      <c r="G49" s="62">
        <v>80</v>
      </c>
      <c r="H49" s="62">
        <v>75</v>
      </c>
      <c r="I49" s="62">
        <v>70</v>
      </c>
      <c r="J49" s="64">
        <v>60</v>
      </c>
      <c r="K49" s="64">
        <f t="shared" si="0"/>
        <v>74.5</v>
      </c>
      <c r="L49" s="64">
        <v>2.5</v>
      </c>
      <c r="M49" s="62">
        <v>0</v>
      </c>
      <c r="N49" s="62">
        <v>51</v>
      </c>
      <c r="O49" s="62">
        <f t="shared" si="1"/>
        <v>48</v>
      </c>
      <c r="P49" s="65">
        <f t="shared" si="2"/>
        <v>0.941176470588235</v>
      </c>
      <c r="Q49" s="62">
        <f t="shared" si="3"/>
        <v>48</v>
      </c>
      <c r="R49" s="65">
        <f t="shared" si="4"/>
        <v>0.941176470588235</v>
      </c>
    </row>
    <row r="50" s="57" customFormat="1" spans="1:18">
      <c r="A50" s="62">
        <v>36</v>
      </c>
      <c r="B50" s="63" t="s">
        <v>1126</v>
      </c>
      <c r="C50" s="63" t="s">
        <v>1127</v>
      </c>
      <c r="D50" s="62">
        <v>2024</v>
      </c>
      <c r="E50" s="62" t="s">
        <v>20</v>
      </c>
      <c r="F50" s="62" t="s">
        <v>1032</v>
      </c>
      <c r="G50" s="62">
        <v>80</v>
      </c>
      <c r="H50" s="62">
        <v>74.4</v>
      </c>
      <c r="I50" s="62">
        <v>70</v>
      </c>
      <c r="J50" s="64">
        <v>60</v>
      </c>
      <c r="K50" s="64">
        <f t="shared" si="0"/>
        <v>74.08</v>
      </c>
      <c r="L50" s="64">
        <v>2.44</v>
      </c>
      <c r="M50" s="62">
        <v>1</v>
      </c>
      <c r="N50" s="62">
        <v>51</v>
      </c>
      <c r="O50" s="62">
        <f t="shared" si="1"/>
        <v>49</v>
      </c>
      <c r="P50" s="65">
        <f t="shared" si="2"/>
        <v>0.96078431372549</v>
      </c>
      <c r="Q50" s="62">
        <f t="shared" si="3"/>
        <v>49</v>
      </c>
      <c r="R50" s="65">
        <f t="shared" si="4"/>
        <v>0.96078431372549</v>
      </c>
    </row>
    <row r="51" s="57" customFormat="1" spans="1:18">
      <c r="A51" s="62">
        <v>6</v>
      </c>
      <c r="B51" s="63" t="s">
        <v>1128</v>
      </c>
      <c r="C51" s="63" t="s">
        <v>1129</v>
      </c>
      <c r="D51" s="62">
        <v>2024</v>
      </c>
      <c r="E51" s="62" t="s">
        <v>20</v>
      </c>
      <c r="F51" s="62" t="s">
        <v>1032</v>
      </c>
      <c r="G51" s="62">
        <v>80</v>
      </c>
      <c r="H51" s="62">
        <v>64</v>
      </c>
      <c r="I51" s="62">
        <v>70</v>
      </c>
      <c r="J51" s="64">
        <v>60</v>
      </c>
      <c r="K51" s="64">
        <f t="shared" si="0"/>
        <v>66.8</v>
      </c>
      <c r="L51" s="64">
        <v>1.4</v>
      </c>
      <c r="M51" s="62">
        <v>5</v>
      </c>
      <c r="N51" s="62">
        <v>51</v>
      </c>
      <c r="O51" s="62">
        <f t="shared" si="1"/>
        <v>50</v>
      </c>
      <c r="P51" s="65">
        <f t="shared" si="2"/>
        <v>0.980392156862745</v>
      </c>
      <c r="Q51" s="62">
        <f t="shared" si="3"/>
        <v>50</v>
      </c>
      <c r="R51" s="65">
        <f t="shared" si="4"/>
        <v>0.980392156862745</v>
      </c>
    </row>
    <row r="52" s="57" customFormat="1" spans="1:18">
      <c r="A52" s="62">
        <v>51</v>
      </c>
      <c r="B52" s="63" t="s">
        <v>1130</v>
      </c>
      <c r="C52" s="62" t="s">
        <v>1131</v>
      </c>
      <c r="D52" s="62">
        <v>2024</v>
      </c>
      <c r="E52" s="62" t="s">
        <v>20</v>
      </c>
      <c r="F52" s="62" t="s">
        <v>1032</v>
      </c>
      <c r="G52" s="62">
        <v>80</v>
      </c>
      <c r="H52" s="62">
        <v>60.2</v>
      </c>
      <c r="I52" s="62">
        <v>70</v>
      </c>
      <c r="J52" s="64">
        <v>60</v>
      </c>
      <c r="K52" s="64">
        <f t="shared" si="0"/>
        <v>64.14</v>
      </c>
      <c r="L52" s="64">
        <v>1.02</v>
      </c>
      <c r="M52" s="62">
        <v>1</v>
      </c>
      <c r="N52" s="62">
        <v>51</v>
      </c>
      <c r="O52" s="62">
        <f t="shared" si="1"/>
        <v>51</v>
      </c>
      <c r="P52" s="65">
        <f t="shared" si="2"/>
        <v>1</v>
      </c>
      <c r="Q52" s="62">
        <f t="shared" si="3"/>
        <v>51</v>
      </c>
      <c r="R52" s="65">
        <f t="shared" si="4"/>
        <v>1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selection activeCell="D1" sqref="D$1:D$1048576"/>
    </sheetView>
  </sheetViews>
  <sheetFormatPr defaultColWidth="9" defaultRowHeight="15.6"/>
  <cols>
    <col min="1" max="1" width="4.375" customWidth="1"/>
    <col min="2" max="2" width="13.125" style="45" customWidth="1"/>
    <col min="3" max="3" width="6.51666666666667" style="56" customWidth="1"/>
    <col min="4" max="4" width="4.94166666666667" style="56" customWidth="1"/>
    <col min="5" max="5" width="6.51666666666667" style="56" customWidth="1"/>
    <col min="6" max="6" width="9.14166666666667" style="56" customWidth="1"/>
    <col min="7" max="7" width="7.56666666666667" style="56" customWidth="1"/>
    <col min="8" max="8" width="5.81666666666667" style="56" customWidth="1"/>
    <col min="9" max="10" width="7.56666666666667" style="56" customWidth="1"/>
    <col min="11" max="11" width="5.81666666666667" style="56" customWidth="1"/>
    <col min="12" max="13" width="7.56666666666667" style="56" customWidth="1"/>
    <col min="14" max="15" width="4.06666666666667" style="56" customWidth="1"/>
    <col min="16" max="16" width="7.56666666666667" style="56" customWidth="1"/>
    <col min="17" max="17" width="5.81666666666667" style="56" customWidth="1"/>
    <col min="18" max="18" width="7.56666666666667" style="56" customWidth="1"/>
    <col min="19" max="19" width="9" style="56"/>
  </cols>
  <sheetData>
    <row r="1" customFormat="1" ht="37.5" customHeight="1" spans="1:19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1132</v>
      </c>
      <c r="I1" s="39" t="s">
        <v>8</v>
      </c>
      <c r="J1" s="39" t="s">
        <v>1133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56"/>
    </row>
    <row r="2" s="55" customFormat="1" spans="1:19">
      <c r="A2" s="20">
        <v>26</v>
      </c>
      <c r="B2" s="20" t="s">
        <v>1134</v>
      </c>
      <c r="C2" s="20" t="s">
        <v>1135</v>
      </c>
      <c r="D2" s="20">
        <v>2024</v>
      </c>
      <c r="E2" s="20" t="s">
        <v>20</v>
      </c>
      <c r="F2" s="20" t="s">
        <v>1136</v>
      </c>
      <c r="G2" s="20">
        <v>100</v>
      </c>
      <c r="H2" s="36">
        <v>89.6</v>
      </c>
      <c r="I2" s="20">
        <v>75</v>
      </c>
      <c r="J2" s="20">
        <v>87.5</v>
      </c>
      <c r="K2" s="20">
        <f t="shared" ref="K2:K49" si="0">G2*0.15+H2*0.7+I2*0.1+J2*0.05</f>
        <v>89.595</v>
      </c>
      <c r="L2" s="36">
        <v>3.96</v>
      </c>
      <c r="M2" s="20" t="s">
        <v>1137</v>
      </c>
      <c r="N2" s="20">
        <v>48</v>
      </c>
      <c r="O2" s="20">
        <f t="shared" ref="O2:O49" si="1">RANK(L2,$L$2:$L$49)</f>
        <v>1</v>
      </c>
      <c r="P2" s="25">
        <f t="shared" ref="P2:P49" si="2">O2/N2</f>
        <v>0.0208333333333333</v>
      </c>
      <c r="Q2" s="20">
        <f t="shared" ref="Q2:Q49" si="3">RANK(K2,$K$2:$K$49)</f>
        <v>1</v>
      </c>
      <c r="R2" s="26">
        <f t="shared" ref="R2:R49" si="4">Q2/N2</f>
        <v>0.0208333333333333</v>
      </c>
    </row>
    <row r="3" s="55" customFormat="1" spans="1:19">
      <c r="A3" s="20">
        <v>46</v>
      </c>
      <c r="B3" s="20" t="s">
        <v>1138</v>
      </c>
      <c r="C3" s="20" t="s">
        <v>1139</v>
      </c>
      <c r="D3" s="20">
        <v>2024</v>
      </c>
      <c r="E3" s="20" t="s">
        <v>20</v>
      </c>
      <c r="F3" s="20" t="s">
        <v>1136</v>
      </c>
      <c r="G3" s="20">
        <v>100</v>
      </c>
      <c r="H3" s="36">
        <v>88.2</v>
      </c>
      <c r="I3" s="20">
        <v>74</v>
      </c>
      <c r="J3" s="20">
        <v>82.3</v>
      </c>
      <c r="K3" s="20">
        <f t="shared" si="0"/>
        <v>88.255</v>
      </c>
      <c r="L3" s="36">
        <v>3.82</v>
      </c>
      <c r="M3" s="20" t="s">
        <v>1137</v>
      </c>
      <c r="N3" s="20">
        <v>48</v>
      </c>
      <c r="O3" s="20">
        <f t="shared" si="1"/>
        <v>2</v>
      </c>
      <c r="P3" s="25">
        <f t="shared" si="2"/>
        <v>0.0416666666666667</v>
      </c>
      <c r="Q3" s="20">
        <f t="shared" si="3"/>
        <v>2</v>
      </c>
      <c r="R3" s="26">
        <f t="shared" si="4"/>
        <v>0.0416666666666667</v>
      </c>
    </row>
    <row r="4" s="55" customFormat="1" spans="1:19">
      <c r="A4" s="20">
        <v>19</v>
      </c>
      <c r="B4" s="20" t="s">
        <v>1140</v>
      </c>
      <c r="C4" s="20" t="s">
        <v>1141</v>
      </c>
      <c r="D4" s="20">
        <v>2024</v>
      </c>
      <c r="E4" s="20" t="s">
        <v>20</v>
      </c>
      <c r="F4" s="20" t="s">
        <v>1136</v>
      </c>
      <c r="G4" s="20">
        <v>100</v>
      </c>
      <c r="H4" s="36">
        <v>84.6</v>
      </c>
      <c r="I4" s="20">
        <v>74.5</v>
      </c>
      <c r="J4" s="20">
        <v>100</v>
      </c>
      <c r="K4" s="20">
        <f t="shared" si="0"/>
        <v>86.67</v>
      </c>
      <c r="L4" s="36">
        <v>3.46</v>
      </c>
      <c r="M4" s="20" t="s">
        <v>1137</v>
      </c>
      <c r="N4" s="20">
        <v>48</v>
      </c>
      <c r="O4" s="20">
        <f t="shared" si="1"/>
        <v>11</v>
      </c>
      <c r="P4" s="25">
        <f t="shared" si="2"/>
        <v>0.229166666666667</v>
      </c>
      <c r="Q4" s="20">
        <f t="shared" si="3"/>
        <v>3</v>
      </c>
      <c r="R4" s="26">
        <f t="shared" si="4"/>
        <v>0.0625</v>
      </c>
    </row>
    <row r="5" s="55" customFormat="1" spans="1:19">
      <c r="A5" s="20">
        <v>43</v>
      </c>
      <c r="B5" s="20" t="s">
        <v>1142</v>
      </c>
      <c r="C5" s="20" t="s">
        <v>1143</v>
      </c>
      <c r="D5" s="20">
        <v>2024</v>
      </c>
      <c r="E5" s="20" t="s">
        <v>20</v>
      </c>
      <c r="F5" s="20" t="s">
        <v>1136</v>
      </c>
      <c r="G5" s="20">
        <v>96.5</v>
      </c>
      <c r="H5" s="36">
        <v>86.1</v>
      </c>
      <c r="I5" s="20">
        <v>71.5</v>
      </c>
      <c r="J5" s="20">
        <v>85.8</v>
      </c>
      <c r="K5" s="20">
        <f t="shared" si="0"/>
        <v>86.185</v>
      </c>
      <c r="L5" s="36">
        <v>3.61</v>
      </c>
      <c r="M5" s="20" t="s">
        <v>1137</v>
      </c>
      <c r="N5" s="20">
        <v>48</v>
      </c>
      <c r="O5" s="20">
        <f t="shared" si="1"/>
        <v>5</v>
      </c>
      <c r="P5" s="25">
        <f t="shared" si="2"/>
        <v>0.104166666666667</v>
      </c>
      <c r="Q5" s="20">
        <f t="shared" si="3"/>
        <v>4</v>
      </c>
      <c r="R5" s="26">
        <f t="shared" si="4"/>
        <v>0.0833333333333333</v>
      </c>
    </row>
    <row r="6" s="55" customFormat="1" spans="1:19">
      <c r="A6" s="20">
        <v>22</v>
      </c>
      <c r="B6" s="20" t="s">
        <v>1144</v>
      </c>
      <c r="C6" s="20" t="s">
        <v>1145</v>
      </c>
      <c r="D6" s="20">
        <v>2024</v>
      </c>
      <c r="E6" s="20" t="s">
        <v>20</v>
      </c>
      <c r="F6" s="20" t="s">
        <v>1136</v>
      </c>
      <c r="G6" s="20">
        <v>100</v>
      </c>
      <c r="H6" s="36">
        <v>86.4</v>
      </c>
      <c r="I6" s="20">
        <v>72.5</v>
      </c>
      <c r="J6" s="20">
        <v>68.5</v>
      </c>
      <c r="K6" s="20">
        <f t="shared" si="0"/>
        <v>86.155</v>
      </c>
      <c r="L6" s="36">
        <v>3.64</v>
      </c>
      <c r="M6" s="20" t="s">
        <v>1137</v>
      </c>
      <c r="N6" s="20">
        <v>48</v>
      </c>
      <c r="O6" s="20">
        <f t="shared" si="1"/>
        <v>4</v>
      </c>
      <c r="P6" s="25">
        <f t="shared" si="2"/>
        <v>0.0833333333333333</v>
      </c>
      <c r="Q6" s="20">
        <f t="shared" si="3"/>
        <v>5</v>
      </c>
      <c r="R6" s="26">
        <f t="shared" si="4"/>
        <v>0.104166666666667</v>
      </c>
    </row>
    <row r="7" s="55" customFormat="1" ht="15" customHeight="1" spans="1:19">
      <c r="A7" s="20">
        <v>29</v>
      </c>
      <c r="B7" s="20" t="s">
        <v>1146</v>
      </c>
      <c r="C7" s="20" t="s">
        <v>1147</v>
      </c>
      <c r="D7" s="20">
        <v>2024</v>
      </c>
      <c r="E7" s="20" t="s">
        <v>20</v>
      </c>
      <c r="F7" s="20" t="s">
        <v>1136</v>
      </c>
      <c r="G7" s="20">
        <v>94.5</v>
      </c>
      <c r="H7" s="36">
        <v>86.1</v>
      </c>
      <c r="I7" s="20">
        <v>72</v>
      </c>
      <c r="J7" s="20">
        <v>85.2</v>
      </c>
      <c r="K7" s="20">
        <f t="shared" si="0"/>
        <v>85.905</v>
      </c>
      <c r="L7" s="36">
        <v>3.61</v>
      </c>
      <c r="M7" s="20" t="s">
        <v>1137</v>
      </c>
      <c r="N7" s="20">
        <v>48</v>
      </c>
      <c r="O7" s="20">
        <f t="shared" si="1"/>
        <v>5</v>
      </c>
      <c r="P7" s="25">
        <f t="shared" si="2"/>
        <v>0.104166666666667</v>
      </c>
      <c r="Q7" s="20">
        <f t="shared" si="3"/>
        <v>6</v>
      </c>
      <c r="R7" s="26">
        <f t="shared" si="4"/>
        <v>0.125</v>
      </c>
    </row>
    <row r="8" s="55" customFormat="1" spans="1:19">
      <c r="A8" s="20">
        <v>25</v>
      </c>
      <c r="B8" s="20" t="s">
        <v>1148</v>
      </c>
      <c r="C8" s="20" t="s">
        <v>1149</v>
      </c>
      <c r="D8" s="20">
        <v>2024</v>
      </c>
      <c r="E8" s="20" t="s">
        <v>20</v>
      </c>
      <c r="F8" s="20" t="s">
        <v>1136</v>
      </c>
      <c r="G8" s="20">
        <v>100</v>
      </c>
      <c r="H8" s="36">
        <v>83.5</v>
      </c>
      <c r="I8" s="20">
        <v>79.5</v>
      </c>
      <c r="J8" s="20">
        <v>73.5</v>
      </c>
      <c r="K8" s="20">
        <f t="shared" si="0"/>
        <v>85.075</v>
      </c>
      <c r="L8" s="36">
        <v>3.35</v>
      </c>
      <c r="M8" s="20" t="s">
        <v>1137</v>
      </c>
      <c r="N8" s="20">
        <v>48</v>
      </c>
      <c r="O8" s="20">
        <f t="shared" si="1"/>
        <v>17</v>
      </c>
      <c r="P8" s="25">
        <f t="shared" si="2"/>
        <v>0.354166666666667</v>
      </c>
      <c r="Q8" s="20">
        <f t="shared" si="3"/>
        <v>7</v>
      </c>
      <c r="R8" s="26">
        <f t="shared" si="4"/>
        <v>0.145833333333333</v>
      </c>
    </row>
    <row r="9" s="55" customFormat="1" spans="1:19">
      <c r="A9" s="20">
        <v>16</v>
      </c>
      <c r="B9" s="20" t="s">
        <v>1150</v>
      </c>
      <c r="C9" s="20" t="s">
        <v>1151</v>
      </c>
      <c r="D9" s="20">
        <v>2024</v>
      </c>
      <c r="E9" s="20" t="s">
        <v>20</v>
      </c>
      <c r="F9" s="20" t="s">
        <v>1136</v>
      </c>
      <c r="G9" s="20">
        <v>86</v>
      </c>
      <c r="H9" s="36">
        <v>87.6</v>
      </c>
      <c r="I9" s="20">
        <v>73</v>
      </c>
      <c r="J9" s="20">
        <v>62.5</v>
      </c>
      <c r="K9" s="20">
        <f t="shared" si="0"/>
        <v>84.645</v>
      </c>
      <c r="L9" s="36">
        <v>3.76</v>
      </c>
      <c r="M9" s="20" t="s">
        <v>1137</v>
      </c>
      <c r="N9" s="20">
        <v>48</v>
      </c>
      <c r="O9" s="20">
        <f t="shared" si="1"/>
        <v>3</v>
      </c>
      <c r="P9" s="25">
        <f t="shared" si="2"/>
        <v>0.0625</v>
      </c>
      <c r="Q9" s="20">
        <f t="shared" si="3"/>
        <v>8</v>
      </c>
      <c r="R9" s="26">
        <f t="shared" si="4"/>
        <v>0.166666666666667</v>
      </c>
    </row>
    <row r="10" s="55" customFormat="1" spans="1:19">
      <c r="A10" s="20">
        <v>32</v>
      </c>
      <c r="B10" s="20" t="s">
        <v>1152</v>
      </c>
      <c r="C10" s="20" t="s">
        <v>1153</v>
      </c>
      <c r="D10" s="20">
        <v>2024</v>
      </c>
      <c r="E10" s="20" t="s">
        <v>20</v>
      </c>
      <c r="F10" s="20" t="s">
        <v>1136</v>
      </c>
      <c r="G10" s="20">
        <v>95</v>
      </c>
      <c r="H10" s="36">
        <v>84.2</v>
      </c>
      <c r="I10" s="20">
        <v>73.5</v>
      </c>
      <c r="J10" s="20">
        <v>73.8</v>
      </c>
      <c r="K10" s="20">
        <f t="shared" si="0"/>
        <v>84.23</v>
      </c>
      <c r="L10" s="36">
        <v>3.42</v>
      </c>
      <c r="M10" s="20" t="s">
        <v>1137</v>
      </c>
      <c r="N10" s="20">
        <v>48</v>
      </c>
      <c r="O10" s="20">
        <f t="shared" si="1"/>
        <v>13</v>
      </c>
      <c r="P10" s="25">
        <f t="shared" si="2"/>
        <v>0.270833333333333</v>
      </c>
      <c r="Q10" s="20">
        <f t="shared" si="3"/>
        <v>9</v>
      </c>
      <c r="R10" s="26">
        <f t="shared" si="4"/>
        <v>0.1875</v>
      </c>
    </row>
    <row r="11" s="55" customFormat="1" spans="1:19">
      <c r="A11" s="20">
        <v>38</v>
      </c>
      <c r="B11" s="20" t="s">
        <v>1154</v>
      </c>
      <c r="C11" s="20" t="s">
        <v>1155</v>
      </c>
      <c r="D11" s="20">
        <v>2024</v>
      </c>
      <c r="E11" s="20" t="s">
        <v>20</v>
      </c>
      <c r="F11" s="20" t="s">
        <v>1136</v>
      </c>
      <c r="G11" s="20">
        <v>100</v>
      </c>
      <c r="H11" s="36">
        <v>81.5</v>
      </c>
      <c r="I11" s="20">
        <v>72.5</v>
      </c>
      <c r="J11" s="20">
        <v>95.8</v>
      </c>
      <c r="K11" s="20">
        <f t="shared" si="0"/>
        <v>84.09</v>
      </c>
      <c r="L11" s="36">
        <v>3.15</v>
      </c>
      <c r="M11" s="20" t="s">
        <v>1137</v>
      </c>
      <c r="N11" s="20">
        <v>48</v>
      </c>
      <c r="O11" s="20">
        <f t="shared" si="1"/>
        <v>28</v>
      </c>
      <c r="P11" s="25">
        <f t="shared" si="2"/>
        <v>0.583333333333333</v>
      </c>
      <c r="Q11" s="20">
        <f t="shared" si="3"/>
        <v>10</v>
      </c>
      <c r="R11" s="26">
        <f t="shared" si="4"/>
        <v>0.208333333333333</v>
      </c>
    </row>
    <row r="12" s="55" customFormat="1" spans="1:19">
      <c r="A12" s="20">
        <v>7</v>
      </c>
      <c r="B12" s="20" t="s">
        <v>1156</v>
      </c>
      <c r="C12" s="20" t="s">
        <v>1157</v>
      </c>
      <c r="D12" s="20">
        <v>2024</v>
      </c>
      <c r="E12" s="20" t="s">
        <v>20</v>
      </c>
      <c r="F12" s="20" t="s">
        <v>1136</v>
      </c>
      <c r="G12" s="20">
        <v>89</v>
      </c>
      <c r="H12" s="36">
        <v>85.2</v>
      </c>
      <c r="I12" s="20">
        <v>72</v>
      </c>
      <c r="J12" s="20">
        <v>70.5</v>
      </c>
      <c r="K12" s="20">
        <f t="shared" si="0"/>
        <v>83.715</v>
      </c>
      <c r="L12" s="36">
        <v>3.52</v>
      </c>
      <c r="M12" s="20" t="s">
        <v>1137</v>
      </c>
      <c r="N12" s="20">
        <v>48</v>
      </c>
      <c r="O12" s="20">
        <f t="shared" si="1"/>
        <v>8</v>
      </c>
      <c r="P12" s="25">
        <f t="shared" si="2"/>
        <v>0.166666666666667</v>
      </c>
      <c r="Q12" s="20">
        <f t="shared" si="3"/>
        <v>11</v>
      </c>
      <c r="R12" s="26">
        <f t="shared" si="4"/>
        <v>0.229166666666667</v>
      </c>
    </row>
    <row r="13" s="55" customFormat="1" spans="1:19">
      <c r="A13" s="20">
        <v>28</v>
      </c>
      <c r="B13" s="20" t="s">
        <v>1158</v>
      </c>
      <c r="C13" s="20" t="s">
        <v>1159</v>
      </c>
      <c r="D13" s="20">
        <v>2024</v>
      </c>
      <c r="E13" s="20" t="s">
        <v>20</v>
      </c>
      <c r="F13" s="20" t="s">
        <v>1136</v>
      </c>
      <c r="G13" s="20">
        <v>94</v>
      </c>
      <c r="H13" s="36">
        <v>84</v>
      </c>
      <c r="I13" s="20">
        <v>74.5</v>
      </c>
      <c r="J13" s="20">
        <v>64</v>
      </c>
      <c r="K13" s="20">
        <f t="shared" si="0"/>
        <v>83.55</v>
      </c>
      <c r="L13" s="36">
        <v>3.4</v>
      </c>
      <c r="M13" s="20" t="s">
        <v>1137</v>
      </c>
      <c r="N13" s="20">
        <v>48</v>
      </c>
      <c r="O13" s="20">
        <f t="shared" si="1"/>
        <v>14</v>
      </c>
      <c r="P13" s="25">
        <f t="shared" si="2"/>
        <v>0.291666666666667</v>
      </c>
      <c r="Q13" s="20">
        <f t="shared" si="3"/>
        <v>12</v>
      </c>
      <c r="R13" s="26">
        <f t="shared" si="4"/>
        <v>0.25</v>
      </c>
    </row>
    <row r="14" s="55" customFormat="1" spans="1:19">
      <c r="A14" s="20">
        <v>45</v>
      </c>
      <c r="B14" s="20" t="s">
        <v>1160</v>
      </c>
      <c r="C14" s="20" t="s">
        <v>1161</v>
      </c>
      <c r="D14" s="20">
        <v>2024</v>
      </c>
      <c r="E14" s="20" t="s">
        <v>20</v>
      </c>
      <c r="F14" s="20" t="s">
        <v>1136</v>
      </c>
      <c r="G14" s="20">
        <v>92.5</v>
      </c>
      <c r="H14" s="36">
        <v>83.5</v>
      </c>
      <c r="I14" s="20">
        <v>73</v>
      </c>
      <c r="J14" s="20">
        <v>78.3</v>
      </c>
      <c r="K14" s="20">
        <f t="shared" si="0"/>
        <v>83.54</v>
      </c>
      <c r="L14" s="36">
        <v>3.35</v>
      </c>
      <c r="M14" s="20" t="s">
        <v>1137</v>
      </c>
      <c r="N14" s="20">
        <v>48</v>
      </c>
      <c r="O14" s="20">
        <f t="shared" si="1"/>
        <v>17</v>
      </c>
      <c r="P14" s="25">
        <f t="shared" si="2"/>
        <v>0.354166666666667</v>
      </c>
      <c r="Q14" s="20">
        <f t="shared" si="3"/>
        <v>13</v>
      </c>
      <c r="R14" s="26">
        <f t="shared" si="4"/>
        <v>0.270833333333333</v>
      </c>
    </row>
    <row r="15" s="55" customFormat="1" spans="1:19">
      <c r="A15" s="20">
        <v>36</v>
      </c>
      <c r="B15" s="20" t="s">
        <v>1162</v>
      </c>
      <c r="C15" s="20" t="s">
        <v>1163</v>
      </c>
      <c r="D15" s="20">
        <v>2024</v>
      </c>
      <c r="E15" s="20" t="s">
        <v>20</v>
      </c>
      <c r="F15" s="20" t="s">
        <v>1136</v>
      </c>
      <c r="G15" s="20">
        <v>94</v>
      </c>
      <c r="H15" s="36">
        <v>82.8</v>
      </c>
      <c r="I15" s="20">
        <v>73</v>
      </c>
      <c r="J15" s="20">
        <v>81.8</v>
      </c>
      <c r="K15" s="20">
        <f t="shared" si="0"/>
        <v>83.45</v>
      </c>
      <c r="L15" s="36">
        <v>3.28</v>
      </c>
      <c r="M15" s="20" t="s">
        <v>1137</v>
      </c>
      <c r="N15" s="20">
        <v>48</v>
      </c>
      <c r="O15" s="20">
        <f t="shared" si="1"/>
        <v>23</v>
      </c>
      <c r="P15" s="25">
        <f t="shared" si="2"/>
        <v>0.479166666666667</v>
      </c>
      <c r="Q15" s="20">
        <f t="shared" si="3"/>
        <v>14</v>
      </c>
      <c r="R15" s="26">
        <f t="shared" si="4"/>
        <v>0.291666666666667</v>
      </c>
    </row>
    <row r="16" s="55" customFormat="1" spans="1:19">
      <c r="A16" s="20">
        <v>40</v>
      </c>
      <c r="B16" s="20" t="s">
        <v>1164</v>
      </c>
      <c r="C16" s="20" t="s">
        <v>1165</v>
      </c>
      <c r="D16" s="20">
        <v>2024</v>
      </c>
      <c r="E16" s="20" t="s">
        <v>20</v>
      </c>
      <c r="F16" s="20" t="s">
        <v>1136</v>
      </c>
      <c r="G16" s="20">
        <v>96.5</v>
      </c>
      <c r="H16" s="36">
        <v>82.8</v>
      </c>
      <c r="I16" s="20">
        <v>70</v>
      </c>
      <c r="J16" s="20">
        <v>79</v>
      </c>
      <c r="K16" s="20">
        <f t="shared" si="0"/>
        <v>83.385</v>
      </c>
      <c r="L16" s="36">
        <v>3.28</v>
      </c>
      <c r="M16" s="20" t="s">
        <v>1137</v>
      </c>
      <c r="N16" s="20">
        <v>48</v>
      </c>
      <c r="O16" s="20">
        <f t="shared" si="1"/>
        <v>23</v>
      </c>
      <c r="P16" s="25">
        <f t="shared" si="2"/>
        <v>0.479166666666667</v>
      </c>
      <c r="Q16" s="20">
        <f t="shared" si="3"/>
        <v>15</v>
      </c>
      <c r="R16" s="26">
        <f t="shared" si="4"/>
        <v>0.3125</v>
      </c>
    </row>
    <row r="17" s="55" customFormat="1" spans="1:18">
      <c r="A17" s="20">
        <v>35</v>
      </c>
      <c r="B17" s="20" t="s">
        <v>1166</v>
      </c>
      <c r="C17" s="20" t="s">
        <v>1167</v>
      </c>
      <c r="D17" s="20">
        <v>2024</v>
      </c>
      <c r="E17" s="20" t="s">
        <v>20</v>
      </c>
      <c r="F17" s="20" t="s">
        <v>1136</v>
      </c>
      <c r="G17" s="20">
        <v>86.5</v>
      </c>
      <c r="H17" s="36">
        <v>84.7</v>
      </c>
      <c r="I17" s="20">
        <v>73.5</v>
      </c>
      <c r="J17" s="20">
        <v>74.5</v>
      </c>
      <c r="K17" s="20">
        <f t="shared" si="0"/>
        <v>83.34</v>
      </c>
      <c r="L17" s="36">
        <v>3.47</v>
      </c>
      <c r="M17" s="20" t="s">
        <v>1137</v>
      </c>
      <c r="N17" s="20">
        <v>48</v>
      </c>
      <c r="O17" s="20">
        <f t="shared" si="1"/>
        <v>10</v>
      </c>
      <c r="P17" s="25">
        <f t="shared" si="2"/>
        <v>0.208333333333333</v>
      </c>
      <c r="Q17" s="20">
        <f t="shared" si="3"/>
        <v>16</v>
      </c>
      <c r="R17" s="26">
        <f t="shared" si="4"/>
        <v>0.333333333333333</v>
      </c>
    </row>
    <row r="18" s="55" customFormat="1" spans="1:18">
      <c r="A18" s="20">
        <v>47</v>
      </c>
      <c r="B18" s="20" t="s">
        <v>1168</v>
      </c>
      <c r="C18" s="20" t="s">
        <v>1169</v>
      </c>
      <c r="D18" s="20">
        <v>2024</v>
      </c>
      <c r="E18" s="20" t="s">
        <v>20</v>
      </c>
      <c r="F18" s="20" t="s">
        <v>1136</v>
      </c>
      <c r="G18" s="20">
        <v>90.5</v>
      </c>
      <c r="H18" s="36">
        <v>84.3</v>
      </c>
      <c r="I18" s="20">
        <v>70.5</v>
      </c>
      <c r="J18" s="20">
        <v>68.5</v>
      </c>
      <c r="K18" s="20">
        <f t="shared" si="0"/>
        <v>83.06</v>
      </c>
      <c r="L18" s="36">
        <v>3.43</v>
      </c>
      <c r="M18" s="20" t="s">
        <v>1137</v>
      </c>
      <c r="N18" s="20">
        <v>48</v>
      </c>
      <c r="O18" s="20">
        <f t="shared" si="1"/>
        <v>12</v>
      </c>
      <c r="P18" s="25">
        <f t="shared" si="2"/>
        <v>0.25</v>
      </c>
      <c r="Q18" s="20">
        <f t="shared" si="3"/>
        <v>17</v>
      </c>
      <c r="R18" s="26">
        <f t="shared" si="4"/>
        <v>0.354166666666667</v>
      </c>
    </row>
    <row r="19" s="55" customFormat="1" spans="1:18">
      <c r="A19" s="20">
        <v>8</v>
      </c>
      <c r="B19" s="20" t="s">
        <v>1170</v>
      </c>
      <c r="C19" s="20" t="s">
        <v>1171</v>
      </c>
      <c r="D19" s="20">
        <v>2024</v>
      </c>
      <c r="E19" s="20" t="s">
        <v>20</v>
      </c>
      <c r="F19" s="20" t="s">
        <v>1136</v>
      </c>
      <c r="G19" s="20">
        <v>83</v>
      </c>
      <c r="H19" s="36">
        <v>86.1</v>
      </c>
      <c r="I19" s="20">
        <v>71.5</v>
      </c>
      <c r="J19" s="20">
        <v>61</v>
      </c>
      <c r="K19" s="20">
        <f t="shared" si="0"/>
        <v>82.92</v>
      </c>
      <c r="L19" s="36">
        <v>3.61</v>
      </c>
      <c r="M19" s="20" t="s">
        <v>1137</v>
      </c>
      <c r="N19" s="20">
        <v>48</v>
      </c>
      <c r="O19" s="20">
        <f t="shared" si="1"/>
        <v>5</v>
      </c>
      <c r="P19" s="25">
        <f t="shared" si="2"/>
        <v>0.104166666666667</v>
      </c>
      <c r="Q19" s="20">
        <f t="shared" si="3"/>
        <v>18</v>
      </c>
      <c r="R19" s="26">
        <f t="shared" si="4"/>
        <v>0.375</v>
      </c>
    </row>
    <row r="20" s="55" customFormat="1" spans="1:18">
      <c r="A20" s="20">
        <v>20</v>
      </c>
      <c r="B20" s="20" t="s">
        <v>1172</v>
      </c>
      <c r="C20" s="20" t="s">
        <v>1173</v>
      </c>
      <c r="D20" s="20">
        <v>2024</v>
      </c>
      <c r="E20" s="20" t="s">
        <v>20</v>
      </c>
      <c r="F20" s="20" t="s">
        <v>1136</v>
      </c>
      <c r="G20" s="20">
        <v>89.5</v>
      </c>
      <c r="H20" s="36">
        <v>84</v>
      </c>
      <c r="I20" s="20">
        <v>73</v>
      </c>
      <c r="J20" s="20">
        <v>66</v>
      </c>
      <c r="K20" s="20">
        <f t="shared" si="0"/>
        <v>82.825</v>
      </c>
      <c r="L20" s="36">
        <v>3.4</v>
      </c>
      <c r="M20" s="20" t="s">
        <v>1137</v>
      </c>
      <c r="N20" s="20">
        <v>48</v>
      </c>
      <c r="O20" s="20">
        <f t="shared" si="1"/>
        <v>14</v>
      </c>
      <c r="P20" s="25">
        <f t="shared" si="2"/>
        <v>0.291666666666667</v>
      </c>
      <c r="Q20" s="20">
        <f t="shared" si="3"/>
        <v>19</v>
      </c>
      <c r="R20" s="26">
        <f t="shared" si="4"/>
        <v>0.395833333333333</v>
      </c>
    </row>
    <row r="21" s="55" customFormat="1" spans="1:18">
      <c r="A21" s="20">
        <v>27</v>
      </c>
      <c r="B21" s="20" t="s">
        <v>1174</v>
      </c>
      <c r="C21" s="20" t="s">
        <v>1175</v>
      </c>
      <c r="D21" s="20">
        <v>2024</v>
      </c>
      <c r="E21" s="20" t="s">
        <v>20</v>
      </c>
      <c r="F21" s="20" t="s">
        <v>1136</v>
      </c>
      <c r="G21" s="20">
        <v>82.5</v>
      </c>
      <c r="H21" s="36">
        <v>85.2</v>
      </c>
      <c r="I21" s="20">
        <v>77</v>
      </c>
      <c r="J21" s="20">
        <v>61.5</v>
      </c>
      <c r="K21" s="20">
        <f t="shared" si="0"/>
        <v>82.79</v>
      </c>
      <c r="L21" s="36">
        <v>3.52</v>
      </c>
      <c r="M21" s="20" t="s">
        <v>1137</v>
      </c>
      <c r="N21" s="20">
        <v>48</v>
      </c>
      <c r="O21" s="20">
        <f t="shared" si="1"/>
        <v>8</v>
      </c>
      <c r="P21" s="25">
        <f t="shared" si="2"/>
        <v>0.166666666666667</v>
      </c>
      <c r="Q21" s="20">
        <f t="shared" si="3"/>
        <v>20</v>
      </c>
      <c r="R21" s="26">
        <f t="shared" si="4"/>
        <v>0.416666666666667</v>
      </c>
    </row>
    <row r="22" s="55" customFormat="1" spans="1:18">
      <c r="A22" s="20">
        <v>39</v>
      </c>
      <c r="B22" s="20" t="s">
        <v>1176</v>
      </c>
      <c r="C22" s="20" t="s">
        <v>1177</v>
      </c>
      <c r="D22" s="20">
        <v>2024</v>
      </c>
      <c r="E22" s="20" t="s">
        <v>20</v>
      </c>
      <c r="F22" s="20" t="s">
        <v>1136</v>
      </c>
      <c r="G22" s="20">
        <v>85.5</v>
      </c>
      <c r="H22" s="36">
        <v>83.9</v>
      </c>
      <c r="I22" s="20">
        <v>73</v>
      </c>
      <c r="J22" s="20">
        <v>72.5</v>
      </c>
      <c r="K22" s="20">
        <f t="shared" si="0"/>
        <v>82.48</v>
      </c>
      <c r="L22" s="36">
        <v>3.39</v>
      </c>
      <c r="M22" s="20" t="s">
        <v>1137</v>
      </c>
      <c r="N22" s="20">
        <v>48</v>
      </c>
      <c r="O22" s="20">
        <f t="shared" si="1"/>
        <v>16</v>
      </c>
      <c r="P22" s="25">
        <f t="shared" si="2"/>
        <v>0.333333333333333</v>
      </c>
      <c r="Q22" s="20">
        <f t="shared" si="3"/>
        <v>21</v>
      </c>
      <c r="R22" s="26">
        <f t="shared" si="4"/>
        <v>0.4375</v>
      </c>
    </row>
    <row r="23" s="55" customFormat="1" spans="1:18">
      <c r="A23" s="20">
        <v>48</v>
      </c>
      <c r="B23" s="20" t="s">
        <v>1178</v>
      </c>
      <c r="C23" s="20" t="s">
        <v>1179</v>
      </c>
      <c r="D23" s="20">
        <v>2024</v>
      </c>
      <c r="E23" s="20" t="s">
        <v>20</v>
      </c>
      <c r="F23" s="20" t="s">
        <v>1136</v>
      </c>
      <c r="G23" s="20">
        <v>87.5</v>
      </c>
      <c r="H23" s="36">
        <v>82.5</v>
      </c>
      <c r="I23" s="20">
        <v>73</v>
      </c>
      <c r="J23" s="20">
        <v>72.5</v>
      </c>
      <c r="K23" s="20">
        <f t="shared" si="0"/>
        <v>81.8</v>
      </c>
      <c r="L23" s="36">
        <v>3.25</v>
      </c>
      <c r="M23" s="20" t="s">
        <v>1137</v>
      </c>
      <c r="N23" s="20">
        <v>48</v>
      </c>
      <c r="O23" s="20">
        <f t="shared" si="1"/>
        <v>26</v>
      </c>
      <c r="P23" s="25">
        <f t="shared" si="2"/>
        <v>0.541666666666667</v>
      </c>
      <c r="Q23" s="20">
        <f t="shared" si="3"/>
        <v>22</v>
      </c>
      <c r="R23" s="26">
        <f t="shared" si="4"/>
        <v>0.458333333333333</v>
      </c>
    </row>
    <row r="24" s="55" customFormat="1" spans="1:18">
      <c r="A24" s="20">
        <v>41</v>
      </c>
      <c r="B24" s="20" t="s">
        <v>1180</v>
      </c>
      <c r="C24" s="20" t="s">
        <v>1181</v>
      </c>
      <c r="D24" s="20">
        <v>2024</v>
      </c>
      <c r="E24" s="20" t="s">
        <v>20</v>
      </c>
      <c r="F24" s="20" t="s">
        <v>1136</v>
      </c>
      <c r="G24" s="20">
        <v>88</v>
      </c>
      <c r="H24" s="36">
        <v>82.8</v>
      </c>
      <c r="I24" s="20">
        <v>72</v>
      </c>
      <c r="J24" s="20">
        <v>64</v>
      </c>
      <c r="K24" s="20">
        <f t="shared" si="0"/>
        <v>81.56</v>
      </c>
      <c r="L24" s="36">
        <v>3.28</v>
      </c>
      <c r="M24" s="20" t="s">
        <v>1137</v>
      </c>
      <c r="N24" s="20">
        <v>48</v>
      </c>
      <c r="O24" s="20">
        <f t="shared" si="1"/>
        <v>23</v>
      </c>
      <c r="P24" s="25">
        <f t="shared" si="2"/>
        <v>0.479166666666667</v>
      </c>
      <c r="Q24" s="20">
        <f t="shared" si="3"/>
        <v>23</v>
      </c>
      <c r="R24" s="26">
        <f t="shared" si="4"/>
        <v>0.479166666666667</v>
      </c>
    </row>
    <row r="25" s="55" customFormat="1" spans="1:18">
      <c r="A25" s="20">
        <v>24</v>
      </c>
      <c r="B25" s="20" t="s">
        <v>1182</v>
      </c>
      <c r="C25" s="20" t="s">
        <v>1183</v>
      </c>
      <c r="D25" s="20">
        <v>2024</v>
      </c>
      <c r="E25" s="20" t="s">
        <v>20</v>
      </c>
      <c r="F25" s="20" t="s">
        <v>1136</v>
      </c>
      <c r="G25" s="20">
        <v>83.5</v>
      </c>
      <c r="H25" s="36">
        <v>83.4</v>
      </c>
      <c r="I25" s="20">
        <v>73</v>
      </c>
      <c r="J25" s="20">
        <v>66.5</v>
      </c>
      <c r="K25" s="20">
        <f t="shared" si="0"/>
        <v>81.53</v>
      </c>
      <c r="L25" s="36">
        <v>3.34</v>
      </c>
      <c r="M25" s="20" t="s">
        <v>1137</v>
      </c>
      <c r="N25" s="20">
        <v>48</v>
      </c>
      <c r="O25" s="20">
        <f t="shared" si="1"/>
        <v>19</v>
      </c>
      <c r="P25" s="25">
        <f t="shared" si="2"/>
        <v>0.395833333333333</v>
      </c>
      <c r="Q25" s="20">
        <f t="shared" si="3"/>
        <v>24</v>
      </c>
      <c r="R25" s="26">
        <f t="shared" si="4"/>
        <v>0.5</v>
      </c>
    </row>
    <row r="26" s="55" customFormat="1" spans="1:18">
      <c r="A26" s="20">
        <v>34</v>
      </c>
      <c r="B26" s="20" t="s">
        <v>1184</v>
      </c>
      <c r="C26" s="20" t="s">
        <v>1185</v>
      </c>
      <c r="D26" s="20">
        <v>2024</v>
      </c>
      <c r="E26" s="20" t="s">
        <v>20</v>
      </c>
      <c r="F26" s="20" t="s">
        <v>1136</v>
      </c>
      <c r="G26" s="20">
        <v>90.5</v>
      </c>
      <c r="H26" s="36">
        <v>82</v>
      </c>
      <c r="I26" s="20">
        <v>72.5</v>
      </c>
      <c r="J26" s="20">
        <v>62</v>
      </c>
      <c r="K26" s="20">
        <f t="shared" si="0"/>
        <v>81.325</v>
      </c>
      <c r="L26" s="36">
        <v>3.2</v>
      </c>
      <c r="M26" s="20" t="s">
        <v>1137</v>
      </c>
      <c r="N26" s="20">
        <v>48</v>
      </c>
      <c r="O26" s="20">
        <f t="shared" si="1"/>
        <v>27</v>
      </c>
      <c r="P26" s="25">
        <f t="shared" si="2"/>
        <v>0.5625</v>
      </c>
      <c r="Q26" s="20">
        <f t="shared" si="3"/>
        <v>25</v>
      </c>
      <c r="R26" s="26">
        <f t="shared" si="4"/>
        <v>0.520833333333333</v>
      </c>
    </row>
    <row r="27" s="55" customFormat="1" spans="1:18">
      <c r="A27" s="20">
        <v>37</v>
      </c>
      <c r="B27" s="20" t="s">
        <v>1186</v>
      </c>
      <c r="C27" s="20" t="s">
        <v>1187</v>
      </c>
      <c r="D27" s="20">
        <v>2024</v>
      </c>
      <c r="E27" s="20" t="s">
        <v>20</v>
      </c>
      <c r="F27" s="20" t="s">
        <v>1136</v>
      </c>
      <c r="G27" s="20">
        <v>86</v>
      </c>
      <c r="H27" s="36">
        <v>83</v>
      </c>
      <c r="I27" s="20">
        <v>70</v>
      </c>
      <c r="J27" s="20">
        <v>64.5</v>
      </c>
      <c r="K27" s="20">
        <f t="shared" si="0"/>
        <v>81.225</v>
      </c>
      <c r="L27" s="36">
        <v>3.3</v>
      </c>
      <c r="M27" s="20" t="s">
        <v>1137</v>
      </c>
      <c r="N27" s="20">
        <v>48</v>
      </c>
      <c r="O27" s="20">
        <f t="shared" si="1"/>
        <v>22</v>
      </c>
      <c r="P27" s="25">
        <f t="shared" si="2"/>
        <v>0.458333333333333</v>
      </c>
      <c r="Q27" s="20">
        <f t="shared" si="3"/>
        <v>26</v>
      </c>
      <c r="R27" s="26">
        <f t="shared" si="4"/>
        <v>0.541666666666667</v>
      </c>
    </row>
    <row r="28" s="55" customFormat="1" spans="1:18">
      <c r="A28" s="20">
        <v>11</v>
      </c>
      <c r="B28" s="20" t="s">
        <v>1188</v>
      </c>
      <c r="C28" s="20" t="s">
        <v>1189</v>
      </c>
      <c r="D28" s="20">
        <v>2024</v>
      </c>
      <c r="E28" s="20" t="s">
        <v>20</v>
      </c>
      <c r="F28" s="20" t="s">
        <v>1136</v>
      </c>
      <c r="G28" s="20">
        <v>81</v>
      </c>
      <c r="H28" s="36">
        <v>83.3</v>
      </c>
      <c r="I28" s="20">
        <v>70</v>
      </c>
      <c r="J28" s="20">
        <v>60</v>
      </c>
      <c r="K28" s="20">
        <f t="shared" si="0"/>
        <v>80.46</v>
      </c>
      <c r="L28" s="36">
        <v>3.33</v>
      </c>
      <c r="M28" s="20" t="s">
        <v>1137</v>
      </c>
      <c r="N28" s="20">
        <v>48</v>
      </c>
      <c r="O28" s="20">
        <f t="shared" si="1"/>
        <v>20</v>
      </c>
      <c r="P28" s="25">
        <f t="shared" si="2"/>
        <v>0.416666666666667</v>
      </c>
      <c r="Q28" s="20">
        <f t="shared" si="3"/>
        <v>27</v>
      </c>
      <c r="R28" s="26">
        <f t="shared" si="4"/>
        <v>0.5625</v>
      </c>
    </row>
    <row r="29" s="55" customFormat="1" spans="1:18">
      <c r="A29" s="20">
        <v>31</v>
      </c>
      <c r="B29" s="20" t="s">
        <v>1190</v>
      </c>
      <c r="C29" s="20" t="s">
        <v>1191</v>
      </c>
      <c r="D29" s="20">
        <v>2024</v>
      </c>
      <c r="E29" s="20" t="s">
        <v>20</v>
      </c>
      <c r="F29" s="20" t="s">
        <v>1136</v>
      </c>
      <c r="G29" s="20">
        <v>87.5</v>
      </c>
      <c r="H29" s="36">
        <v>80.9</v>
      </c>
      <c r="I29" s="20">
        <v>71.5</v>
      </c>
      <c r="J29" s="20">
        <v>69</v>
      </c>
      <c r="K29" s="20">
        <f t="shared" si="0"/>
        <v>80.355</v>
      </c>
      <c r="L29" s="36">
        <v>3.09</v>
      </c>
      <c r="M29" s="20" t="s">
        <v>1137</v>
      </c>
      <c r="N29" s="20">
        <v>48</v>
      </c>
      <c r="O29" s="20">
        <f t="shared" si="1"/>
        <v>31</v>
      </c>
      <c r="P29" s="25">
        <f t="shared" si="2"/>
        <v>0.645833333333333</v>
      </c>
      <c r="Q29" s="20">
        <f t="shared" si="3"/>
        <v>28</v>
      </c>
      <c r="R29" s="26">
        <f t="shared" si="4"/>
        <v>0.583333333333333</v>
      </c>
    </row>
    <row r="30" s="55" customFormat="1" spans="1:18">
      <c r="A30" s="20">
        <v>30</v>
      </c>
      <c r="B30" s="20" t="s">
        <v>1192</v>
      </c>
      <c r="C30" s="20" t="s">
        <v>1193</v>
      </c>
      <c r="D30" s="20">
        <v>2024</v>
      </c>
      <c r="E30" s="20" t="s">
        <v>20</v>
      </c>
      <c r="F30" s="20" t="s">
        <v>1136</v>
      </c>
      <c r="G30" s="20">
        <v>80</v>
      </c>
      <c r="H30" s="36">
        <v>83.1</v>
      </c>
      <c r="I30" s="20">
        <v>70</v>
      </c>
      <c r="J30" s="20">
        <v>60</v>
      </c>
      <c r="K30" s="20">
        <f t="shared" si="0"/>
        <v>80.17</v>
      </c>
      <c r="L30" s="36">
        <v>3.31</v>
      </c>
      <c r="M30" s="20" t="s">
        <v>1137</v>
      </c>
      <c r="N30" s="20">
        <v>48</v>
      </c>
      <c r="O30" s="20">
        <f t="shared" si="1"/>
        <v>21</v>
      </c>
      <c r="P30" s="25">
        <f t="shared" si="2"/>
        <v>0.4375</v>
      </c>
      <c r="Q30" s="20">
        <f t="shared" si="3"/>
        <v>29</v>
      </c>
      <c r="R30" s="26">
        <f t="shared" si="4"/>
        <v>0.604166666666667</v>
      </c>
    </row>
    <row r="31" s="55" customFormat="1" spans="1:18">
      <c r="A31" s="20">
        <v>44</v>
      </c>
      <c r="B31" s="20" t="s">
        <v>1194</v>
      </c>
      <c r="C31" s="20" t="s">
        <v>1195</v>
      </c>
      <c r="D31" s="20">
        <v>2024</v>
      </c>
      <c r="E31" s="20" t="s">
        <v>20</v>
      </c>
      <c r="F31" s="20" t="s">
        <v>1136</v>
      </c>
      <c r="G31" s="20">
        <v>81</v>
      </c>
      <c r="H31" s="36">
        <v>81.3</v>
      </c>
      <c r="I31" s="20">
        <v>70.5</v>
      </c>
      <c r="J31" s="20">
        <v>62</v>
      </c>
      <c r="K31" s="20">
        <f t="shared" si="0"/>
        <v>79.21</v>
      </c>
      <c r="L31" s="36">
        <v>3.13</v>
      </c>
      <c r="M31" s="20" t="s">
        <v>1137</v>
      </c>
      <c r="N31" s="20">
        <v>48</v>
      </c>
      <c r="O31" s="20">
        <f t="shared" si="1"/>
        <v>29</v>
      </c>
      <c r="P31" s="25">
        <f t="shared" si="2"/>
        <v>0.604166666666667</v>
      </c>
      <c r="Q31" s="20">
        <f t="shared" si="3"/>
        <v>30</v>
      </c>
      <c r="R31" s="26">
        <f t="shared" si="4"/>
        <v>0.625</v>
      </c>
    </row>
    <row r="32" s="55" customFormat="1" spans="1:18">
      <c r="A32" s="20">
        <v>33</v>
      </c>
      <c r="B32" s="20" t="s">
        <v>1196</v>
      </c>
      <c r="C32" s="20" t="s">
        <v>1197</v>
      </c>
      <c r="D32" s="20">
        <v>2024</v>
      </c>
      <c r="E32" s="20" t="s">
        <v>20</v>
      </c>
      <c r="F32" s="20" t="s">
        <v>1136</v>
      </c>
      <c r="G32" s="20">
        <v>81</v>
      </c>
      <c r="H32" s="36">
        <v>81</v>
      </c>
      <c r="I32" s="20">
        <v>70</v>
      </c>
      <c r="J32" s="20">
        <v>60</v>
      </c>
      <c r="K32" s="20">
        <f t="shared" si="0"/>
        <v>78.85</v>
      </c>
      <c r="L32" s="36">
        <v>3.11</v>
      </c>
      <c r="M32" s="20" t="s">
        <v>1137</v>
      </c>
      <c r="N32" s="20">
        <v>48</v>
      </c>
      <c r="O32" s="20">
        <f t="shared" si="1"/>
        <v>30</v>
      </c>
      <c r="P32" s="25">
        <f t="shared" si="2"/>
        <v>0.625</v>
      </c>
      <c r="Q32" s="20">
        <f t="shared" si="3"/>
        <v>31</v>
      </c>
      <c r="R32" s="26">
        <f t="shared" si="4"/>
        <v>0.645833333333333</v>
      </c>
    </row>
    <row r="33" s="55" customFormat="1" spans="1:18">
      <c r="A33" s="20">
        <v>13</v>
      </c>
      <c r="B33" s="20" t="s">
        <v>1198</v>
      </c>
      <c r="C33" s="20" t="s">
        <v>1199</v>
      </c>
      <c r="D33" s="20">
        <v>2024</v>
      </c>
      <c r="E33" s="20" t="s">
        <v>20</v>
      </c>
      <c r="F33" s="20" t="s">
        <v>1136</v>
      </c>
      <c r="G33" s="20">
        <v>88</v>
      </c>
      <c r="H33" s="36">
        <v>77.4</v>
      </c>
      <c r="I33" s="20">
        <v>71.5</v>
      </c>
      <c r="J33" s="20">
        <v>60.5</v>
      </c>
      <c r="K33" s="20">
        <f t="shared" si="0"/>
        <v>77.555</v>
      </c>
      <c r="L33" s="36">
        <v>2.74</v>
      </c>
      <c r="M33" s="20" t="s">
        <v>1137</v>
      </c>
      <c r="N33" s="20">
        <v>48</v>
      </c>
      <c r="O33" s="20">
        <f t="shared" si="1"/>
        <v>37</v>
      </c>
      <c r="P33" s="25">
        <f t="shared" si="2"/>
        <v>0.770833333333333</v>
      </c>
      <c r="Q33" s="20">
        <f t="shared" si="3"/>
        <v>33</v>
      </c>
      <c r="R33" s="26">
        <f t="shared" si="4"/>
        <v>0.6875</v>
      </c>
    </row>
    <row r="34" s="55" customFormat="1" spans="1:18">
      <c r="A34" s="20">
        <v>15</v>
      </c>
      <c r="B34" s="20" t="s">
        <v>1200</v>
      </c>
      <c r="C34" s="20" t="s">
        <v>1201</v>
      </c>
      <c r="D34" s="20">
        <v>2024</v>
      </c>
      <c r="E34" s="20" t="s">
        <v>20</v>
      </c>
      <c r="F34" s="20" t="s">
        <v>1136</v>
      </c>
      <c r="G34" s="20">
        <v>81</v>
      </c>
      <c r="H34" s="36">
        <v>78.8</v>
      </c>
      <c r="I34" s="20">
        <v>71.5</v>
      </c>
      <c r="J34" s="20">
        <v>60</v>
      </c>
      <c r="K34" s="20">
        <f t="shared" si="0"/>
        <v>77.46</v>
      </c>
      <c r="L34" s="36">
        <v>2.88</v>
      </c>
      <c r="M34" s="20" t="s">
        <v>1137</v>
      </c>
      <c r="N34" s="20">
        <v>48</v>
      </c>
      <c r="O34" s="20">
        <f t="shared" si="1"/>
        <v>33</v>
      </c>
      <c r="P34" s="25">
        <f t="shared" si="2"/>
        <v>0.6875</v>
      </c>
      <c r="Q34" s="20">
        <f t="shared" si="3"/>
        <v>34</v>
      </c>
      <c r="R34" s="26">
        <f t="shared" si="4"/>
        <v>0.708333333333333</v>
      </c>
    </row>
    <row r="35" s="55" customFormat="1" spans="1:18">
      <c r="A35" s="20">
        <v>5</v>
      </c>
      <c r="B35" s="20" t="s">
        <v>1202</v>
      </c>
      <c r="C35" s="20" t="s">
        <v>1203</v>
      </c>
      <c r="D35" s="20">
        <v>2024</v>
      </c>
      <c r="E35" s="20" t="s">
        <v>20</v>
      </c>
      <c r="F35" s="20" t="s">
        <v>1136</v>
      </c>
      <c r="G35" s="20">
        <v>90</v>
      </c>
      <c r="H35" s="36">
        <v>77.1</v>
      </c>
      <c r="I35" s="20">
        <v>71.5</v>
      </c>
      <c r="J35" s="20">
        <v>60.5</v>
      </c>
      <c r="K35" s="20">
        <f t="shared" si="0"/>
        <v>77.645</v>
      </c>
      <c r="L35" s="36">
        <v>2.71</v>
      </c>
      <c r="M35" s="20" t="s">
        <v>1137</v>
      </c>
      <c r="N35" s="20">
        <v>48</v>
      </c>
      <c r="O35" s="20">
        <f t="shared" si="1"/>
        <v>38</v>
      </c>
      <c r="P35" s="25">
        <f t="shared" si="2"/>
        <v>0.791666666666667</v>
      </c>
      <c r="Q35" s="20">
        <f t="shared" si="3"/>
        <v>32</v>
      </c>
      <c r="R35" s="26">
        <f t="shared" si="4"/>
        <v>0.666666666666667</v>
      </c>
    </row>
    <row r="36" s="55" customFormat="1" spans="1:18">
      <c r="A36" s="20">
        <v>23</v>
      </c>
      <c r="B36" s="20" t="s">
        <v>1204</v>
      </c>
      <c r="C36" s="20" t="s">
        <v>1205</v>
      </c>
      <c r="D36" s="20">
        <v>2024</v>
      </c>
      <c r="E36" s="20" t="s">
        <v>20</v>
      </c>
      <c r="F36" s="20" t="s">
        <v>1136</v>
      </c>
      <c r="G36" s="20">
        <v>80</v>
      </c>
      <c r="H36" s="36">
        <v>78.9</v>
      </c>
      <c r="I36" s="20">
        <v>70</v>
      </c>
      <c r="J36" s="20">
        <v>60</v>
      </c>
      <c r="K36" s="20">
        <f t="shared" si="0"/>
        <v>77.23</v>
      </c>
      <c r="L36" s="36">
        <v>2.89</v>
      </c>
      <c r="M36" s="20" t="s">
        <v>1137</v>
      </c>
      <c r="N36" s="20">
        <v>48</v>
      </c>
      <c r="O36" s="20">
        <f t="shared" si="1"/>
        <v>32</v>
      </c>
      <c r="P36" s="25">
        <f t="shared" si="2"/>
        <v>0.666666666666667</v>
      </c>
      <c r="Q36" s="20">
        <f t="shared" si="3"/>
        <v>35</v>
      </c>
      <c r="R36" s="26">
        <f t="shared" si="4"/>
        <v>0.729166666666667</v>
      </c>
    </row>
    <row r="37" s="55" customFormat="1" spans="1:18">
      <c r="A37" s="20" t="s">
        <v>1206</v>
      </c>
      <c r="B37" s="20" t="s">
        <v>1207</v>
      </c>
      <c r="C37" s="20" t="s">
        <v>1208</v>
      </c>
      <c r="D37" s="20">
        <v>2024</v>
      </c>
      <c r="E37" s="20" t="s">
        <v>20</v>
      </c>
      <c r="F37" s="20" t="s">
        <v>1136</v>
      </c>
      <c r="G37" s="20">
        <v>91</v>
      </c>
      <c r="H37" s="36">
        <v>75.9</v>
      </c>
      <c r="I37" s="20">
        <v>71.5</v>
      </c>
      <c r="J37" s="20">
        <v>62.5</v>
      </c>
      <c r="K37" s="20">
        <f t="shared" si="0"/>
        <v>77.055</v>
      </c>
      <c r="L37" s="36">
        <v>2.59</v>
      </c>
      <c r="M37" s="20" t="s">
        <v>1137</v>
      </c>
      <c r="N37" s="20">
        <v>48</v>
      </c>
      <c r="O37" s="20">
        <f t="shared" si="1"/>
        <v>42</v>
      </c>
      <c r="P37" s="25">
        <f t="shared" si="2"/>
        <v>0.875</v>
      </c>
      <c r="Q37" s="20">
        <f t="shared" si="3"/>
        <v>36</v>
      </c>
      <c r="R37" s="26">
        <f t="shared" si="4"/>
        <v>0.75</v>
      </c>
    </row>
    <row r="38" s="55" customFormat="1" spans="1:18">
      <c r="A38" s="20">
        <v>3</v>
      </c>
      <c r="B38" s="20" t="s">
        <v>1209</v>
      </c>
      <c r="C38" s="20" t="s">
        <v>1210</v>
      </c>
      <c r="D38" s="20">
        <v>2024</v>
      </c>
      <c r="E38" s="20" t="s">
        <v>20</v>
      </c>
      <c r="F38" s="20" t="s">
        <v>1136</v>
      </c>
      <c r="G38" s="20">
        <v>84.5</v>
      </c>
      <c r="H38" s="36">
        <v>77.6</v>
      </c>
      <c r="I38" s="20">
        <v>70</v>
      </c>
      <c r="J38" s="20">
        <v>60.5</v>
      </c>
      <c r="K38" s="20">
        <f t="shared" si="0"/>
        <v>77.02</v>
      </c>
      <c r="L38" s="36">
        <v>2.76</v>
      </c>
      <c r="M38" s="20" t="s">
        <v>1137</v>
      </c>
      <c r="N38" s="20">
        <v>48</v>
      </c>
      <c r="O38" s="20">
        <f t="shared" si="1"/>
        <v>35</v>
      </c>
      <c r="P38" s="25">
        <f t="shared" si="2"/>
        <v>0.729166666666667</v>
      </c>
      <c r="Q38" s="20">
        <f t="shared" si="3"/>
        <v>37</v>
      </c>
      <c r="R38" s="26">
        <f t="shared" si="4"/>
        <v>0.770833333333333</v>
      </c>
    </row>
    <row r="39" s="55" customFormat="1" spans="1:18">
      <c r="A39" s="20">
        <v>10</v>
      </c>
      <c r="B39" s="20" t="s">
        <v>1211</v>
      </c>
      <c r="C39" s="20" t="s">
        <v>1212</v>
      </c>
      <c r="D39" s="20">
        <v>2024</v>
      </c>
      <c r="E39" s="20" t="s">
        <v>20</v>
      </c>
      <c r="F39" s="20" t="s">
        <v>1136</v>
      </c>
      <c r="G39" s="20">
        <v>81</v>
      </c>
      <c r="H39" s="36">
        <v>78.3</v>
      </c>
      <c r="I39" s="20">
        <v>70</v>
      </c>
      <c r="J39" s="20">
        <v>60</v>
      </c>
      <c r="K39" s="20">
        <f t="shared" si="0"/>
        <v>76.96</v>
      </c>
      <c r="L39" s="36">
        <v>2.83</v>
      </c>
      <c r="M39" s="20" t="s">
        <v>1137</v>
      </c>
      <c r="N39" s="20">
        <v>48</v>
      </c>
      <c r="O39" s="20">
        <f t="shared" si="1"/>
        <v>34</v>
      </c>
      <c r="P39" s="25">
        <f t="shared" si="2"/>
        <v>0.708333333333333</v>
      </c>
      <c r="Q39" s="20">
        <f t="shared" si="3"/>
        <v>38</v>
      </c>
      <c r="R39" s="26">
        <f t="shared" si="4"/>
        <v>0.791666666666667</v>
      </c>
    </row>
    <row r="40" s="55" customFormat="1" spans="1:18">
      <c r="A40" s="20">
        <v>4</v>
      </c>
      <c r="B40" s="20" t="s">
        <v>1213</v>
      </c>
      <c r="C40" s="20" t="s">
        <v>1214</v>
      </c>
      <c r="D40" s="20">
        <v>2024</v>
      </c>
      <c r="E40" s="20" t="s">
        <v>20</v>
      </c>
      <c r="F40" s="20" t="s">
        <v>1136</v>
      </c>
      <c r="G40" s="20">
        <v>81</v>
      </c>
      <c r="H40" s="36">
        <v>77.6</v>
      </c>
      <c r="I40" s="20">
        <v>71.5</v>
      </c>
      <c r="J40" s="20">
        <v>60</v>
      </c>
      <c r="K40" s="20">
        <f t="shared" si="0"/>
        <v>76.62</v>
      </c>
      <c r="L40" s="36">
        <v>2.76</v>
      </c>
      <c r="M40" s="20" t="s">
        <v>1215</v>
      </c>
      <c r="N40" s="20">
        <v>48</v>
      </c>
      <c r="O40" s="20">
        <f t="shared" si="1"/>
        <v>35</v>
      </c>
      <c r="P40" s="25">
        <f t="shared" si="2"/>
        <v>0.729166666666667</v>
      </c>
      <c r="Q40" s="20">
        <f t="shared" si="3"/>
        <v>39</v>
      </c>
      <c r="R40" s="26">
        <f t="shared" si="4"/>
        <v>0.8125</v>
      </c>
    </row>
    <row r="41" s="55" customFormat="1" spans="1:18">
      <c r="A41" s="20">
        <v>1</v>
      </c>
      <c r="B41" s="20" t="s">
        <v>1216</v>
      </c>
      <c r="C41" s="20" t="s">
        <v>1217</v>
      </c>
      <c r="D41" s="20">
        <v>2024</v>
      </c>
      <c r="E41" s="20" t="s">
        <v>20</v>
      </c>
      <c r="F41" s="20" t="s">
        <v>1136</v>
      </c>
      <c r="G41" s="20">
        <v>83</v>
      </c>
      <c r="H41" s="36">
        <v>76.8</v>
      </c>
      <c r="I41" s="20">
        <v>73</v>
      </c>
      <c r="J41" s="20">
        <v>60.5</v>
      </c>
      <c r="K41" s="20">
        <f t="shared" si="0"/>
        <v>76.535</v>
      </c>
      <c r="L41" s="36">
        <v>2.68</v>
      </c>
      <c r="M41" s="20" t="s">
        <v>1137</v>
      </c>
      <c r="N41" s="20">
        <v>48</v>
      </c>
      <c r="O41" s="20">
        <f t="shared" si="1"/>
        <v>40</v>
      </c>
      <c r="P41" s="25">
        <f t="shared" si="2"/>
        <v>0.833333333333333</v>
      </c>
      <c r="Q41" s="20">
        <f t="shared" si="3"/>
        <v>40</v>
      </c>
      <c r="R41" s="26">
        <f t="shared" si="4"/>
        <v>0.833333333333333</v>
      </c>
    </row>
    <row r="42" s="55" customFormat="1" spans="1:18">
      <c r="A42" s="20">
        <v>14</v>
      </c>
      <c r="B42" s="20" t="s">
        <v>1218</v>
      </c>
      <c r="C42" s="20" t="s">
        <v>1219</v>
      </c>
      <c r="D42" s="20">
        <v>2024</v>
      </c>
      <c r="E42" s="20" t="s">
        <v>20</v>
      </c>
      <c r="F42" s="20" t="s">
        <v>1136</v>
      </c>
      <c r="G42" s="20">
        <v>91</v>
      </c>
      <c r="H42" s="36">
        <v>74.6</v>
      </c>
      <c r="I42" s="20">
        <v>71.5</v>
      </c>
      <c r="J42" s="20">
        <v>60.5</v>
      </c>
      <c r="K42" s="20">
        <f t="shared" si="0"/>
        <v>76.045</v>
      </c>
      <c r="L42" s="36">
        <v>2.46</v>
      </c>
      <c r="M42" s="20" t="s">
        <v>1137</v>
      </c>
      <c r="N42" s="20">
        <v>48</v>
      </c>
      <c r="O42" s="20">
        <f t="shared" si="1"/>
        <v>45</v>
      </c>
      <c r="P42" s="25">
        <f t="shared" si="2"/>
        <v>0.9375</v>
      </c>
      <c r="Q42" s="20">
        <f t="shared" si="3"/>
        <v>42</v>
      </c>
      <c r="R42" s="26">
        <f t="shared" si="4"/>
        <v>0.875</v>
      </c>
    </row>
    <row r="43" s="55" customFormat="1" spans="1:18">
      <c r="A43" s="20">
        <v>6</v>
      </c>
      <c r="B43" s="20" t="s">
        <v>1220</v>
      </c>
      <c r="C43" s="20" t="s">
        <v>1221</v>
      </c>
      <c r="D43" s="20">
        <v>2024</v>
      </c>
      <c r="E43" s="20" t="s">
        <v>20</v>
      </c>
      <c r="F43" s="20" t="s">
        <v>1136</v>
      </c>
      <c r="G43" s="20">
        <v>83</v>
      </c>
      <c r="H43" s="36">
        <v>77.1</v>
      </c>
      <c r="I43" s="20">
        <v>70</v>
      </c>
      <c r="J43" s="20">
        <v>60</v>
      </c>
      <c r="K43" s="20">
        <f t="shared" si="0"/>
        <v>76.42</v>
      </c>
      <c r="L43" s="36">
        <v>2.71</v>
      </c>
      <c r="M43" s="20" t="s">
        <v>1137</v>
      </c>
      <c r="N43" s="20">
        <v>48</v>
      </c>
      <c r="O43" s="20">
        <f t="shared" si="1"/>
        <v>38</v>
      </c>
      <c r="P43" s="25">
        <f t="shared" si="2"/>
        <v>0.791666666666667</v>
      </c>
      <c r="Q43" s="20">
        <f t="shared" si="3"/>
        <v>41</v>
      </c>
      <c r="R43" s="26">
        <f t="shared" si="4"/>
        <v>0.854166666666667</v>
      </c>
    </row>
    <row r="44" s="55" customFormat="1" spans="1:18">
      <c r="A44" s="20">
        <v>42</v>
      </c>
      <c r="B44" s="20" t="s">
        <v>1222</v>
      </c>
      <c r="C44" s="20" t="s">
        <v>1223</v>
      </c>
      <c r="D44" s="20">
        <v>2024</v>
      </c>
      <c r="E44" s="20" t="s">
        <v>20</v>
      </c>
      <c r="F44" s="20" t="s">
        <v>1136</v>
      </c>
      <c r="G44" s="20">
        <v>81</v>
      </c>
      <c r="H44" s="36">
        <v>76.4</v>
      </c>
      <c r="I44" s="20">
        <v>70</v>
      </c>
      <c r="J44" s="20">
        <v>60</v>
      </c>
      <c r="K44" s="20">
        <f t="shared" si="0"/>
        <v>75.63</v>
      </c>
      <c r="L44" s="36">
        <v>2.64</v>
      </c>
      <c r="M44" s="20" t="s">
        <v>1215</v>
      </c>
      <c r="N44" s="20">
        <v>48</v>
      </c>
      <c r="O44" s="20">
        <f t="shared" si="1"/>
        <v>41</v>
      </c>
      <c r="P44" s="25">
        <f t="shared" si="2"/>
        <v>0.854166666666667</v>
      </c>
      <c r="Q44" s="20">
        <f t="shared" si="3"/>
        <v>43</v>
      </c>
      <c r="R44" s="26">
        <f t="shared" si="4"/>
        <v>0.895833333333333</v>
      </c>
    </row>
    <row r="45" s="55" customFormat="1" spans="1:18">
      <c r="A45" s="20">
        <v>2</v>
      </c>
      <c r="B45" s="20" t="s">
        <v>1224</v>
      </c>
      <c r="C45" s="20" t="s">
        <v>1225</v>
      </c>
      <c r="D45" s="20">
        <v>2024</v>
      </c>
      <c r="E45" s="20" t="s">
        <v>20</v>
      </c>
      <c r="F45" s="20" t="s">
        <v>1136</v>
      </c>
      <c r="G45" s="20">
        <v>86</v>
      </c>
      <c r="H45" s="36">
        <v>74.8</v>
      </c>
      <c r="I45" s="20">
        <v>72.5</v>
      </c>
      <c r="J45" s="20">
        <v>60.5</v>
      </c>
      <c r="K45" s="20">
        <f t="shared" si="0"/>
        <v>75.535</v>
      </c>
      <c r="L45" s="36">
        <v>2.48</v>
      </c>
      <c r="M45" s="20" t="s">
        <v>1215</v>
      </c>
      <c r="N45" s="20">
        <v>48</v>
      </c>
      <c r="O45" s="20">
        <f t="shared" si="1"/>
        <v>44</v>
      </c>
      <c r="P45" s="25">
        <f t="shared" si="2"/>
        <v>0.916666666666667</v>
      </c>
      <c r="Q45" s="20">
        <f t="shared" si="3"/>
        <v>44</v>
      </c>
      <c r="R45" s="26">
        <f t="shared" si="4"/>
        <v>0.916666666666667</v>
      </c>
    </row>
    <row r="46" s="55" customFormat="1" spans="1:18">
      <c r="A46" s="20">
        <v>21</v>
      </c>
      <c r="B46" s="20" t="s">
        <v>1226</v>
      </c>
      <c r="C46" s="20" t="s">
        <v>1227</v>
      </c>
      <c r="D46" s="20">
        <v>2024</v>
      </c>
      <c r="E46" s="20" t="s">
        <v>20</v>
      </c>
      <c r="F46" s="20" t="s">
        <v>1136</v>
      </c>
      <c r="G46" s="20">
        <v>84.5</v>
      </c>
      <c r="H46" s="36">
        <v>74.4</v>
      </c>
      <c r="I46" s="20">
        <v>75.5</v>
      </c>
      <c r="J46" s="20">
        <v>62.5</v>
      </c>
      <c r="K46" s="20">
        <f t="shared" si="0"/>
        <v>75.43</v>
      </c>
      <c r="L46" s="36">
        <v>2.44</v>
      </c>
      <c r="M46" s="20" t="s">
        <v>1228</v>
      </c>
      <c r="N46" s="20">
        <v>48</v>
      </c>
      <c r="O46" s="20">
        <f t="shared" si="1"/>
        <v>46</v>
      </c>
      <c r="P46" s="25">
        <f t="shared" si="2"/>
        <v>0.958333333333333</v>
      </c>
      <c r="Q46" s="20">
        <f t="shared" si="3"/>
        <v>45</v>
      </c>
      <c r="R46" s="26">
        <f t="shared" si="4"/>
        <v>0.9375</v>
      </c>
    </row>
    <row r="47" s="55" customFormat="1" spans="1:18">
      <c r="A47" s="20">
        <v>18</v>
      </c>
      <c r="B47" s="20" t="s">
        <v>1229</v>
      </c>
      <c r="C47" s="20" t="s">
        <v>1230</v>
      </c>
      <c r="D47" s="20">
        <v>2024</v>
      </c>
      <c r="E47" s="20" t="s">
        <v>20</v>
      </c>
      <c r="F47" s="20" t="s">
        <v>1136</v>
      </c>
      <c r="G47" s="20">
        <v>81</v>
      </c>
      <c r="H47" s="36">
        <v>74.9</v>
      </c>
      <c r="I47" s="20">
        <v>71.5</v>
      </c>
      <c r="J47" s="20">
        <v>60.5</v>
      </c>
      <c r="K47" s="20">
        <f t="shared" si="0"/>
        <v>74.755</v>
      </c>
      <c r="L47" s="36">
        <v>2.49</v>
      </c>
      <c r="M47" s="20" t="s">
        <v>1137</v>
      </c>
      <c r="N47" s="20">
        <v>48</v>
      </c>
      <c r="O47" s="20">
        <f t="shared" si="1"/>
        <v>43</v>
      </c>
      <c r="P47" s="25">
        <f t="shared" si="2"/>
        <v>0.895833333333333</v>
      </c>
      <c r="Q47" s="20">
        <f t="shared" si="3"/>
        <v>46</v>
      </c>
      <c r="R47" s="26">
        <f t="shared" si="4"/>
        <v>0.958333333333333</v>
      </c>
    </row>
    <row r="48" s="55" customFormat="1" spans="1:18">
      <c r="A48" s="20">
        <v>9</v>
      </c>
      <c r="B48" s="20" t="s">
        <v>1231</v>
      </c>
      <c r="C48" s="20" t="s">
        <v>1232</v>
      </c>
      <c r="D48" s="20">
        <v>2024</v>
      </c>
      <c r="E48" s="20" t="s">
        <v>20</v>
      </c>
      <c r="F48" s="20" t="s">
        <v>1136</v>
      </c>
      <c r="G48" s="20">
        <v>81</v>
      </c>
      <c r="H48" s="36">
        <v>71.2</v>
      </c>
      <c r="I48" s="20">
        <v>70</v>
      </c>
      <c r="J48" s="20">
        <v>60</v>
      </c>
      <c r="K48" s="20">
        <f t="shared" si="0"/>
        <v>71.99</v>
      </c>
      <c r="L48" s="36">
        <v>2.12</v>
      </c>
      <c r="M48" s="20" t="s">
        <v>1137</v>
      </c>
      <c r="N48" s="20">
        <v>48</v>
      </c>
      <c r="O48" s="20">
        <f t="shared" si="1"/>
        <v>47</v>
      </c>
      <c r="P48" s="25">
        <f t="shared" si="2"/>
        <v>0.979166666666667</v>
      </c>
      <c r="Q48" s="20">
        <f t="shared" si="3"/>
        <v>47</v>
      </c>
      <c r="R48" s="26">
        <f t="shared" si="4"/>
        <v>0.979166666666667</v>
      </c>
    </row>
    <row r="49" s="55" customFormat="1" spans="1:18">
      <c r="A49" s="20">
        <v>12</v>
      </c>
      <c r="B49" s="20" t="s">
        <v>1233</v>
      </c>
      <c r="C49" s="20" t="s">
        <v>1234</v>
      </c>
      <c r="D49" s="20">
        <v>2024</v>
      </c>
      <c r="E49" s="20" t="s">
        <v>20</v>
      </c>
      <c r="F49" s="20" t="s">
        <v>1136</v>
      </c>
      <c r="G49" s="20">
        <v>81</v>
      </c>
      <c r="H49" s="36">
        <v>61.7</v>
      </c>
      <c r="I49" s="20">
        <v>70</v>
      </c>
      <c r="J49" s="20">
        <v>60</v>
      </c>
      <c r="K49" s="20">
        <f t="shared" si="0"/>
        <v>65.34</v>
      </c>
      <c r="L49" s="36">
        <v>1.17</v>
      </c>
      <c r="M49" s="20" t="s">
        <v>1235</v>
      </c>
      <c r="N49" s="20">
        <v>48</v>
      </c>
      <c r="O49" s="20">
        <f t="shared" si="1"/>
        <v>48</v>
      </c>
      <c r="P49" s="25">
        <f t="shared" si="2"/>
        <v>1</v>
      </c>
      <c r="Q49" s="20">
        <f t="shared" si="3"/>
        <v>48</v>
      </c>
      <c r="R49" s="26">
        <f t="shared" si="4"/>
        <v>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workbookViewId="0">
      <selection activeCell="C4" sqref="C4"/>
    </sheetView>
  </sheetViews>
  <sheetFormatPr defaultColWidth="9" defaultRowHeight="15.6"/>
  <cols>
    <col min="1" max="1" width="4.06666666666667" customWidth="1"/>
    <col min="2" max="2" width="14.1166666666667" style="45" customWidth="1"/>
    <col min="3" max="3" width="6.89166666666667" customWidth="1"/>
    <col min="4" max="4" width="4.94166666666667" customWidth="1"/>
    <col min="5" max="5" width="6.51666666666667" customWidth="1"/>
    <col min="6" max="6" width="9.14166666666667" customWidth="1"/>
    <col min="7" max="7" width="7.56666666666667" customWidth="1"/>
    <col min="8" max="8" width="5.81666666666667" customWidth="1"/>
    <col min="9" max="10" width="7.56666666666667" customWidth="1"/>
    <col min="11" max="11" width="6.69166666666667" customWidth="1"/>
    <col min="12" max="12" width="7.56666666666667" style="47" customWidth="1"/>
    <col min="13" max="13" width="7.56666666666667" customWidth="1"/>
    <col min="14" max="14" width="4.06666666666667" customWidth="1"/>
    <col min="15" max="15" width="4.06666666666667" style="11" customWidth="1"/>
    <col min="16" max="16" width="7.56666666666667" customWidth="1"/>
    <col min="17" max="17" width="5.81666666666667" customWidth="1"/>
    <col min="18" max="18" width="7.56666666666667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48" t="s">
        <v>11</v>
      </c>
      <c r="M1" s="39" t="s">
        <v>12</v>
      </c>
      <c r="N1" s="39" t="s">
        <v>13</v>
      </c>
      <c r="O1" s="4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2</v>
      </c>
      <c r="B2" s="50" t="s">
        <v>1236</v>
      </c>
      <c r="C2" s="142" t="s">
        <v>1237</v>
      </c>
      <c r="D2" s="41">
        <v>2024</v>
      </c>
      <c r="E2" s="41" t="s">
        <v>20</v>
      </c>
      <c r="F2" s="41" t="s">
        <v>1238</v>
      </c>
      <c r="G2" s="41">
        <v>100</v>
      </c>
      <c r="H2" s="41">
        <v>88.5</v>
      </c>
      <c r="I2" s="41">
        <v>74</v>
      </c>
      <c r="J2" s="41">
        <v>62.5</v>
      </c>
      <c r="K2" s="41">
        <f>SUM($G2*15%,$H2*70%,$I2*10%,$J2*5%)</f>
        <v>87.475</v>
      </c>
      <c r="L2" s="51">
        <v>3.85</v>
      </c>
      <c r="M2" s="41">
        <v>0</v>
      </c>
      <c r="N2" s="41">
        <v>50</v>
      </c>
      <c r="O2" s="52">
        <f t="shared" ref="O2:O51" si="0">RANK(L2,$L$2:$L$51)</f>
        <v>1</v>
      </c>
      <c r="P2" s="43">
        <f t="shared" ref="P2:P51" si="1">O2/N2</f>
        <v>0.02</v>
      </c>
      <c r="Q2" s="41">
        <f t="shared" ref="Q2:Q51" si="2">RANK(K2,$K$2:$K$51)</f>
        <v>1</v>
      </c>
      <c r="R2" s="44">
        <f t="shared" ref="R2:R51" si="3">Q2/N2</f>
        <v>0.02</v>
      </c>
    </row>
    <row r="3" spans="1:18">
      <c r="A3" s="41">
        <v>29</v>
      </c>
      <c r="B3" s="50" t="s">
        <v>1239</v>
      </c>
      <c r="C3" s="142" t="s">
        <v>1240</v>
      </c>
      <c r="D3" s="41">
        <v>2024</v>
      </c>
      <c r="E3" s="41" t="s">
        <v>20</v>
      </c>
      <c r="F3" s="41" t="s">
        <v>1238</v>
      </c>
      <c r="G3" s="41">
        <v>100</v>
      </c>
      <c r="H3" s="41">
        <v>86.2</v>
      </c>
      <c r="I3" s="41">
        <v>76</v>
      </c>
      <c r="J3" s="41">
        <v>66.5</v>
      </c>
      <c r="K3" s="41">
        <f t="shared" ref="K3:K7" si="4">SUM(G3*15%,$H3*70%,$I3*10%,$J3*5%)</f>
        <v>86.265</v>
      </c>
      <c r="L3" s="51">
        <v>3.62</v>
      </c>
      <c r="M3" s="41">
        <v>0</v>
      </c>
      <c r="N3" s="41">
        <v>50</v>
      </c>
      <c r="O3" s="52">
        <f t="shared" si="0"/>
        <v>5</v>
      </c>
      <c r="P3" s="43">
        <f t="shared" si="1"/>
        <v>0.1</v>
      </c>
      <c r="Q3" s="41">
        <f t="shared" si="2"/>
        <v>2</v>
      </c>
      <c r="R3" s="44">
        <f t="shared" si="3"/>
        <v>0.04</v>
      </c>
    </row>
    <row r="4" spans="1:18">
      <c r="A4" s="41">
        <v>5</v>
      </c>
      <c r="B4" s="50" t="s">
        <v>1241</v>
      </c>
      <c r="C4" s="142" t="s">
        <v>1242</v>
      </c>
      <c r="D4" s="41">
        <v>2024</v>
      </c>
      <c r="E4" s="41" t="s">
        <v>20</v>
      </c>
      <c r="F4" s="41" t="s">
        <v>1238</v>
      </c>
      <c r="G4" s="41">
        <v>88</v>
      </c>
      <c r="H4" s="41">
        <v>87.2</v>
      </c>
      <c r="I4" s="41">
        <v>79.5</v>
      </c>
      <c r="J4" s="41">
        <v>66.5</v>
      </c>
      <c r="K4" s="41">
        <f t="shared" si="4"/>
        <v>85.515</v>
      </c>
      <c r="L4" s="51">
        <v>3.72</v>
      </c>
      <c r="M4" s="41">
        <v>0</v>
      </c>
      <c r="N4" s="41">
        <v>50</v>
      </c>
      <c r="O4" s="52">
        <f t="shared" si="0"/>
        <v>3</v>
      </c>
      <c r="P4" s="43">
        <f t="shared" si="1"/>
        <v>0.06</v>
      </c>
      <c r="Q4" s="41">
        <f t="shared" si="2"/>
        <v>3</v>
      </c>
      <c r="R4" s="44">
        <f t="shared" si="3"/>
        <v>0.06</v>
      </c>
    </row>
    <row r="5" spans="1:18">
      <c r="A5" s="41">
        <v>48</v>
      </c>
      <c r="B5" s="142" t="s">
        <v>1243</v>
      </c>
      <c r="C5" s="50" t="s">
        <v>1244</v>
      </c>
      <c r="D5" s="41">
        <v>2024</v>
      </c>
      <c r="E5" s="41" t="s">
        <v>20</v>
      </c>
      <c r="F5" s="41" t="s">
        <v>1238</v>
      </c>
      <c r="G5" s="41">
        <v>91</v>
      </c>
      <c r="H5" s="41">
        <v>87.3</v>
      </c>
      <c r="I5" s="41">
        <v>73</v>
      </c>
      <c r="J5" s="41">
        <v>62.5</v>
      </c>
      <c r="K5" s="41">
        <f t="shared" si="4"/>
        <v>85.185</v>
      </c>
      <c r="L5" s="51">
        <v>3.73</v>
      </c>
      <c r="M5" s="41">
        <v>0</v>
      </c>
      <c r="N5" s="41">
        <v>50</v>
      </c>
      <c r="O5" s="52">
        <f t="shared" si="0"/>
        <v>2</v>
      </c>
      <c r="P5" s="43">
        <f t="shared" si="1"/>
        <v>0.04</v>
      </c>
      <c r="Q5" s="41">
        <f t="shared" si="2"/>
        <v>4</v>
      </c>
      <c r="R5" s="44">
        <f t="shared" si="3"/>
        <v>0.08</v>
      </c>
    </row>
    <row r="6" spans="1:18">
      <c r="A6" s="41">
        <v>38</v>
      </c>
      <c r="B6" s="50" t="s">
        <v>1245</v>
      </c>
      <c r="C6" s="142" t="s">
        <v>1246</v>
      </c>
      <c r="D6" s="41">
        <v>2024</v>
      </c>
      <c r="E6" s="41" t="s">
        <v>20</v>
      </c>
      <c r="F6" s="41" t="s">
        <v>1238</v>
      </c>
      <c r="G6" s="41">
        <v>100</v>
      </c>
      <c r="H6" s="41">
        <v>84.9</v>
      </c>
      <c r="I6" s="41">
        <v>72.5</v>
      </c>
      <c r="J6" s="41">
        <v>67</v>
      </c>
      <c r="K6" s="41">
        <f t="shared" si="4"/>
        <v>85.03</v>
      </c>
      <c r="L6" s="51">
        <v>3.49</v>
      </c>
      <c r="M6" s="41">
        <v>0</v>
      </c>
      <c r="N6" s="41">
        <v>50</v>
      </c>
      <c r="O6" s="52">
        <f t="shared" si="0"/>
        <v>10</v>
      </c>
      <c r="P6" s="43">
        <f t="shared" si="1"/>
        <v>0.2</v>
      </c>
      <c r="Q6" s="41">
        <f t="shared" si="2"/>
        <v>5</v>
      </c>
      <c r="R6" s="44">
        <f t="shared" si="3"/>
        <v>0.1</v>
      </c>
    </row>
    <row r="7" spans="1:18">
      <c r="A7" s="41">
        <v>23</v>
      </c>
      <c r="B7" s="50" t="s">
        <v>1247</v>
      </c>
      <c r="C7" s="142" t="s">
        <v>1248</v>
      </c>
      <c r="D7" s="41">
        <v>2024</v>
      </c>
      <c r="E7" s="41" t="s">
        <v>20</v>
      </c>
      <c r="F7" s="41" t="s">
        <v>1238</v>
      </c>
      <c r="G7" s="41">
        <v>92</v>
      </c>
      <c r="H7" s="41">
        <v>85.7</v>
      </c>
      <c r="I7" s="41">
        <v>71.5</v>
      </c>
      <c r="J7" s="41">
        <v>76.3</v>
      </c>
      <c r="K7" s="41">
        <f t="shared" si="4"/>
        <v>84.755</v>
      </c>
      <c r="L7" s="51">
        <v>3.57</v>
      </c>
      <c r="M7" s="41">
        <v>0</v>
      </c>
      <c r="N7" s="41">
        <v>50</v>
      </c>
      <c r="O7" s="52">
        <f t="shared" si="0"/>
        <v>7</v>
      </c>
      <c r="P7" s="43">
        <f t="shared" si="1"/>
        <v>0.14</v>
      </c>
      <c r="Q7" s="41">
        <f t="shared" si="2"/>
        <v>6</v>
      </c>
      <c r="R7" s="44">
        <f t="shared" si="3"/>
        <v>0.12</v>
      </c>
    </row>
    <row r="8" spans="1:18">
      <c r="A8" s="41">
        <v>47</v>
      </c>
      <c r="B8" s="142" t="s">
        <v>1249</v>
      </c>
      <c r="C8" s="50" t="s">
        <v>1250</v>
      </c>
      <c r="D8" s="41">
        <v>2024</v>
      </c>
      <c r="E8" s="41" t="s">
        <v>20</v>
      </c>
      <c r="F8" s="41" t="s">
        <v>1238</v>
      </c>
      <c r="G8" s="41">
        <v>99</v>
      </c>
      <c r="H8" s="41">
        <v>84.6</v>
      </c>
      <c r="I8" s="41">
        <v>75.5</v>
      </c>
      <c r="J8" s="41">
        <v>61.5</v>
      </c>
      <c r="K8" s="41">
        <f t="shared" ref="K8:K14" si="5">SUM($G8*15%,$H8*70%,$I8*10%,$J8*5%)</f>
        <v>84.695</v>
      </c>
      <c r="L8" s="51">
        <v>3.46</v>
      </c>
      <c r="M8" s="41">
        <v>0</v>
      </c>
      <c r="N8" s="41">
        <v>50</v>
      </c>
      <c r="O8" s="52">
        <f t="shared" si="0"/>
        <v>12</v>
      </c>
      <c r="P8" s="43">
        <f t="shared" si="1"/>
        <v>0.24</v>
      </c>
      <c r="Q8" s="41">
        <f t="shared" si="2"/>
        <v>7</v>
      </c>
      <c r="R8" s="44">
        <f t="shared" si="3"/>
        <v>0.14</v>
      </c>
    </row>
    <row r="9" spans="1:18">
      <c r="A9" s="41">
        <v>42</v>
      </c>
      <c r="B9" s="50" t="s">
        <v>1251</v>
      </c>
      <c r="C9" s="142" t="s">
        <v>1252</v>
      </c>
      <c r="D9" s="41">
        <v>2024</v>
      </c>
      <c r="E9" s="41" t="s">
        <v>20</v>
      </c>
      <c r="F9" s="41" t="s">
        <v>1238</v>
      </c>
      <c r="G9" s="41">
        <v>100</v>
      </c>
      <c r="H9" s="41">
        <v>83.3</v>
      </c>
      <c r="I9" s="41">
        <v>72.5</v>
      </c>
      <c r="J9" s="41">
        <v>76</v>
      </c>
      <c r="K9" s="41">
        <f>SUM(G9*15%,$H9*70%,$I9*10%,$J9*5%)</f>
        <v>84.36</v>
      </c>
      <c r="L9" s="51">
        <v>3.33</v>
      </c>
      <c r="M9" s="41">
        <v>0</v>
      </c>
      <c r="N9" s="41">
        <v>50</v>
      </c>
      <c r="O9" s="52">
        <f t="shared" si="0"/>
        <v>15</v>
      </c>
      <c r="P9" s="43">
        <f t="shared" si="1"/>
        <v>0.3</v>
      </c>
      <c r="Q9" s="41">
        <f t="shared" si="2"/>
        <v>8</v>
      </c>
      <c r="R9" s="44">
        <f t="shared" si="3"/>
        <v>0.16</v>
      </c>
    </row>
    <row r="10" spans="1:18">
      <c r="A10" s="41">
        <v>6</v>
      </c>
      <c r="B10" s="50" t="s">
        <v>1253</v>
      </c>
      <c r="C10" s="142" t="s">
        <v>1254</v>
      </c>
      <c r="D10" s="41">
        <v>2024</v>
      </c>
      <c r="E10" s="41" t="s">
        <v>20</v>
      </c>
      <c r="F10" s="41" t="s">
        <v>1238</v>
      </c>
      <c r="G10" s="41">
        <v>100</v>
      </c>
      <c r="H10" s="41">
        <v>84.2</v>
      </c>
      <c r="I10" s="41">
        <v>70.5</v>
      </c>
      <c r="J10" s="41">
        <v>64</v>
      </c>
      <c r="K10" s="41">
        <f t="shared" si="5"/>
        <v>84.19</v>
      </c>
      <c r="L10" s="51">
        <v>3.42</v>
      </c>
      <c r="M10" s="41">
        <v>0</v>
      </c>
      <c r="N10" s="41">
        <v>50</v>
      </c>
      <c r="O10" s="52">
        <f t="shared" si="0"/>
        <v>13</v>
      </c>
      <c r="P10" s="43">
        <f t="shared" si="1"/>
        <v>0.26</v>
      </c>
      <c r="Q10" s="41">
        <f t="shared" si="2"/>
        <v>9</v>
      </c>
      <c r="R10" s="44">
        <f t="shared" si="3"/>
        <v>0.18</v>
      </c>
    </row>
    <row r="11" spans="1:18">
      <c r="A11" s="41">
        <v>37</v>
      </c>
      <c r="B11" s="50" t="s">
        <v>1255</v>
      </c>
      <c r="C11" s="142" t="s">
        <v>1256</v>
      </c>
      <c r="D11" s="41">
        <v>2024</v>
      </c>
      <c r="E11" s="41" t="s">
        <v>20</v>
      </c>
      <c r="F11" s="41" t="s">
        <v>1238</v>
      </c>
      <c r="G11" s="41">
        <v>100</v>
      </c>
      <c r="H11" s="41">
        <v>82.6</v>
      </c>
      <c r="I11" s="41">
        <v>74</v>
      </c>
      <c r="J11" s="41">
        <v>71.7</v>
      </c>
      <c r="K11" s="41">
        <f t="shared" si="5"/>
        <v>83.805</v>
      </c>
      <c r="L11" s="51">
        <v>3.26</v>
      </c>
      <c r="M11" s="41">
        <v>0</v>
      </c>
      <c r="N11" s="41">
        <v>50</v>
      </c>
      <c r="O11" s="52">
        <f t="shared" si="0"/>
        <v>18</v>
      </c>
      <c r="P11" s="43">
        <f t="shared" si="1"/>
        <v>0.36</v>
      </c>
      <c r="Q11" s="41">
        <f t="shared" si="2"/>
        <v>10</v>
      </c>
      <c r="R11" s="44">
        <f t="shared" si="3"/>
        <v>0.2</v>
      </c>
    </row>
    <row r="12" spans="1:18">
      <c r="A12" s="41">
        <v>20</v>
      </c>
      <c r="B12" s="50" t="s">
        <v>1257</v>
      </c>
      <c r="C12" s="142" t="s">
        <v>1258</v>
      </c>
      <c r="D12" s="41">
        <v>2024</v>
      </c>
      <c r="E12" s="41" t="s">
        <v>20</v>
      </c>
      <c r="F12" s="41" t="s">
        <v>1238</v>
      </c>
      <c r="G12" s="41">
        <v>86</v>
      </c>
      <c r="H12" s="41">
        <v>86.4</v>
      </c>
      <c r="I12" s="41">
        <v>71.5</v>
      </c>
      <c r="J12" s="41">
        <v>65</v>
      </c>
      <c r="K12" s="41">
        <f t="shared" si="5"/>
        <v>83.78</v>
      </c>
      <c r="L12" s="51">
        <v>3.64</v>
      </c>
      <c r="M12" s="41">
        <v>0</v>
      </c>
      <c r="N12" s="41">
        <v>50</v>
      </c>
      <c r="O12" s="52">
        <f t="shared" si="0"/>
        <v>4</v>
      </c>
      <c r="P12" s="43">
        <f t="shared" si="1"/>
        <v>0.08</v>
      </c>
      <c r="Q12" s="41">
        <f t="shared" si="2"/>
        <v>11</v>
      </c>
      <c r="R12" s="44">
        <f t="shared" si="3"/>
        <v>0.22</v>
      </c>
    </row>
    <row r="13" spans="1:18">
      <c r="A13" s="41">
        <v>28</v>
      </c>
      <c r="B13" s="50" t="s">
        <v>1259</v>
      </c>
      <c r="C13" s="142" t="s">
        <v>1260</v>
      </c>
      <c r="D13" s="41">
        <v>2024</v>
      </c>
      <c r="E13" s="41" t="s">
        <v>20</v>
      </c>
      <c r="F13" s="41" t="s">
        <v>1238</v>
      </c>
      <c r="G13" s="41">
        <v>91.5</v>
      </c>
      <c r="H13" s="41">
        <v>84.8</v>
      </c>
      <c r="I13" s="41">
        <v>73</v>
      </c>
      <c r="J13" s="41">
        <v>64.5</v>
      </c>
      <c r="K13" s="41">
        <f t="shared" si="5"/>
        <v>83.61</v>
      </c>
      <c r="L13" s="51">
        <v>3.48</v>
      </c>
      <c r="M13" s="41">
        <v>0</v>
      </c>
      <c r="N13" s="41">
        <v>50</v>
      </c>
      <c r="O13" s="52">
        <f t="shared" si="0"/>
        <v>11</v>
      </c>
      <c r="P13" s="43">
        <f t="shared" si="1"/>
        <v>0.22</v>
      </c>
      <c r="Q13" s="41">
        <f t="shared" si="2"/>
        <v>12</v>
      </c>
      <c r="R13" s="44">
        <f t="shared" si="3"/>
        <v>0.24</v>
      </c>
    </row>
    <row r="14" spans="1:18">
      <c r="A14" s="41">
        <v>43</v>
      </c>
      <c r="B14" s="50" t="s">
        <v>1261</v>
      </c>
      <c r="C14" s="142" t="s">
        <v>1262</v>
      </c>
      <c r="D14" s="41">
        <v>2024</v>
      </c>
      <c r="E14" s="41" t="s">
        <v>20</v>
      </c>
      <c r="F14" s="41" t="s">
        <v>1238</v>
      </c>
      <c r="G14" s="41">
        <v>85</v>
      </c>
      <c r="H14" s="41">
        <v>85.9</v>
      </c>
      <c r="I14" s="41">
        <v>75.5</v>
      </c>
      <c r="J14" s="41">
        <v>63</v>
      </c>
      <c r="K14" s="41">
        <f t="shared" si="5"/>
        <v>83.58</v>
      </c>
      <c r="L14" s="51">
        <v>3.59</v>
      </c>
      <c r="M14" s="41">
        <v>0</v>
      </c>
      <c r="N14" s="41">
        <v>50</v>
      </c>
      <c r="O14" s="52">
        <f t="shared" si="0"/>
        <v>6</v>
      </c>
      <c r="P14" s="43">
        <f t="shared" si="1"/>
        <v>0.12</v>
      </c>
      <c r="Q14" s="41">
        <f t="shared" si="2"/>
        <v>13</v>
      </c>
      <c r="R14" s="44">
        <f t="shared" si="3"/>
        <v>0.26</v>
      </c>
    </row>
    <row r="15" spans="1:18">
      <c r="A15" s="41">
        <v>9</v>
      </c>
      <c r="B15" s="50" t="s">
        <v>1263</v>
      </c>
      <c r="C15" s="142" t="s">
        <v>1264</v>
      </c>
      <c r="D15" s="41">
        <v>2024</v>
      </c>
      <c r="E15" s="41" t="s">
        <v>20</v>
      </c>
      <c r="F15" s="41" t="s">
        <v>1238</v>
      </c>
      <c r="G15" s="41">
        <v>91</v>
      </c>
      <c r="H15" s="41">
        <v>83.4</v>
      </c>
      <c r="I15" s="41">
        <v>79</v>
      </c>
      <c r="J15" s="41">
        <v>62</v>
      </c>
      <c r="K15" s="41">
        <f t="shared" ref="K15:K19" si="6">SUM(G15*15%,$H15*70%,$I15*10%,$J15*5%)</f>
        <v>83.03</v>
      </c>
      <c r="L15" s="51">
        <v>3.34</v>
      </c>
      <c r="M15" s="41">
        <v>0</v>
      </c>
      <c r="N15" s="41">
        <v>50</v>
      </c>
      <c r="O15" s="52">
        <f t="shared" si="0"/>
        <v>14</v>
      </c>
      <c r="P15" s="43">
        <f t="shared" si="1"/>
        <v>0.28</v>
      </c>
      <c r="Q15" s="41">
        <f t="shared" si="2"/>
        <v>14</v>
      </c>
      <c r="R15" s="44">
        <f t="shared" si="3"/>
        <v>0.28</v>
      </c>
    </row>
    <row r="16" spans="1:18">
      <c r="A16" s="41">
        <v>4</v>
      </c>
      <c r="B16" s="50" t="s">
        <v>1265</v>
      </c>
      <c r="C16" s="142" t="s">
        <v>1266</v>
      </c>
      <c r="D16" s="41">
        <v>2024</v>
      </c>
      <c r="E16" s="41" t="s">
        <v>20</v>
      </c>
      <c r="F16" s="41" t="s">
        <v>1238</v>
      </c>
      <c r="G16" s="41">
        <v>85</v>
      </c>
      <c r="H16" s="41">
        <v>85.2</v>
      </c>
      <c r="I16" s="41">
        <v>71.5</v>
      </c>
      <c r="J16" s="41">
        <v>61.8</v>
      </c>
      <c r="K16" s="41">
        <f t="shared" ref="K16:K24" si="7">SUM($G16*15%,$H16*70%,$I16*10%,$J16*5%)</f>
        <v>82.63</v>
      </c>
      <c r="L16" s="51">
        <v>3.52</v>
      </c>
      <c r="M16" s="41">
        <v>0</v>
      </c>
      <c r="N16" s="41">
        <v>50</v>
      </c>
      <c r="O16" s="52">
        <f t="shared" si="0"/>
        <v>9</v>
      </c>
      <c r="P16" s="43">
        <f t="shared" si="1"/>
        <v>0.18</v>
      </c>
      <c r="Q16" s="41">
        <f t="shared" si="2"/>
        <v>15</v>
      </c>
      <c r="R16" s="44">
        <f t="shared" si="3"/>
        <v>0.3</v>
      </c>
    </row>
    <row r="17" spans="1:18">
      <c r="A17" s="41">
        <v>39</v>
      </c>
      <c r="B17" s="50" t="s">
        <v>1267</v>
      </c>
      <c r="C17" s="142" t="s">
        <v>1268</v>
      </c>
      <c r="D17" s="41">
        <v>2024</v>
      </c>
      <c r="E17" s="41" t="s">
        <v>20</v>
      </c>
      <c r="F17" s="41" t="s">
        <v>1238</v>
      </c>
      <c r="G17" s="41">
        <v>82</v>
      </c>
      <c r="H17" s="41">
        <v>85.5</v>
      </c>
      <c r="I17" s="41">
        <v>73</v>
      </c>
      <c r="J17" s="41">
        <v>61</v>
      </c>
      <c r="K17" s="41">
        <f t="shared" si="7"/>
        <v>82.5</v>
      </c>
      <c r="L17" s="51">
        <v>3.55</v>
      </c>
      <c r="M17" s="41">
        <v>0</v>
      </c>
      <c r="N17" s="41">
        <v>50</v>
      </c>
      <c r="O17" s="52">
        <f t="shared" si="0"/>
        <v>8</v>
      </c>
      <c r="P17" s="43">
        <f t="shared" si="1"/>
        <v>0.16</v>
      </c>
      <c r="Q17" s="41">
        <f t="shared" si="2"/>
        <v>16</v>
      </c>
      <c r="R17" s="44">
        <f t="shared" si="3"/>
        <v>0.32</v>
      </c>
    </row>
    <row r="18" spans="1:18">
      <c r="A18" s="41">
        <v>25</v>
      </c>
      <c r="B18" s="50" t="s">
        <v>1269</v>
      </c>
      <c r="C18" s="142" t="s">
        <v>1270</v>
      </c>
      <c r="D18" s="41">
        <v>2024</v>
      </c>
      <c r="E18" s="41" t="s">
        <v>20</v>
      </c>
      <c r="F18" s="41" t="s">
        <v>1238</v>
      </c>
      <c r="G18" s="41">
        <v>89</v>
      </c>
      <c r="H18" s="41">
        <v>82.7</v>
      </c>
      <c r="I18" s="41">
        <v>71.5</v>
      </c>
      <c r="J18" s="41">
        <v>61.5</v>
      </c>
      <c r="K18" s="41">
        <f t="shared" si="6"/>
        <v>81.465</v>
      </c>
      <c r="L18" s="51">
        <v>3.27</v>
      </c>
      <c r="M18" s="41">
        <v>0</v>
      </c>
      <c r="N18" s="41">
        <v>50</v>
      </c>
      <c r="O18" s="52">
        <f t="shared" si="0"/>
        <v>17</v>
      </c>
      <c r="P18" s="43">
        <f t="shared" si="1"/>
        <v>0.34</v>
      </c>
      <c r="Q18" s="41">
        <f t="shared" si="2"/>
        <v>17</v>
      </c>
      <c r="R18" s="44">
        <f t="shared" si="3"/>
        <v>0.34</v>
      </c>
    </row>
    <row r="19" spans="1:18">
      <c r="A19" s="41">
        <v>44</v>
      </c>
      <c r="B19" s="50" t="s">
        <v>1271</v>
      </c>
      <c r="C19" s="142" t="s">
        <v>1272</v>
      </c>
      <c r="D19" s="41">
        <v>2024</v>
      </c>
      <c r="E19" s="41" t="s">
        <v>20</v>
      </c>
      <c r="F19" s="41" t="s">
        <v>1238</v>
      </c>
      <c r="G19" s="41">
        <v>95.5</v>
      </c>
      <c r="H19" s="41">
        <v>80.6</v>
      </c>
      <c r="I19" s="41">
        <v>73</v>
      </c>
      <c r="J19" s="41">
        <v>65.5</v>
      </c>
      <c r="K19" s="41">
        <f t="shared" si="6"/>
        <v>81.32</v>
      </c>
      <c r="L19" s="51">
        <v>3.06</v>
      </c>
      <c r="M19" s="41">
        <v>0</v>
      </c>
      <c r="N19" s="41">
        <v>50</v>
      </c>
      <c r="O19" s="52">
        <f t="shared" si="0"/>
        <v>26</v>
      </c>
      <c r="P19" s="43">
        <f t="shared" si="1"/>
        <v>0.52</v>
      </c>
      <c r="Q19" s="41">
        <f t="shared" si="2"/>
        <v>18</v>
      </c>
      <c r="R19" s="44">
        <f t="shared" si="3"/>
        <v>0.36</v>
      </c>
    </row>
    <row r="20" spans="1:18">
      <c r="A20" s="41">
        <v>24</v>
      </c>
      <c r="B20" s="50" t="s">
        <v>1273</v>
      </c>
      <c r="C20" s="142" t="s">
        <v>1274</v>
      </c>
      <c r="D20" s="41">
        <v>2024</v>
      </c>
      <c r="E20" s="41" t="s">
        <v>20</v>
      </c>
      <c r="F20" s="41" t="s">
        <v>1238</v>
      </c>
      <c r="G20" s="41">
        <v>88.5</v>
      </c>
      <c r="H20" s="41">
        <v>82.6</v>
      </c>
      <c r="I20" s="41">
        <v>71</v>
      </c>
      <c r="J20" s="41">
        <v>60.5</v>
      </c>
      <c r="K20" s="41">
        <f t="shared" si="7"/>
        <v>81.22</v>
      </c>
      <c r="L20" s="51">
        <v>3.26</v>
      </c>
      <c r="M20" s="41">
        <v>0</v>
      </c>
      <c r="N20" s="41">
        <v>50</v>
      </c>
      <c r="O20" s="52">
        <f t="shared" si="0"/>
        <v>18</v>
      </c>
      <c r="P20" s="43">
        <f t="shared" si="1"/>
        <v>0.36</v>
      </c>
      <c r="Q20" s="41">
        <f t="shared" si="2"/>
        <v>19</v>
      </c>
      <c r="R20" s="44">
        <f t="shared" si="3"/>
        <v>0.38</v>
      </c>
    </row>
    <row r="21" spans="1:18">
      <c r="A21" s="41">
        <v>14</v>
      </c>
      <c r="B21" s="50" t="s">
        <v>1275</v>
      </c>
      <c r="C21" s="142" t="s">
        <v>1276</v>
      </c>
      <c r="D21" s="41">
        <v>2024</v>
      </c>
      <c r="E21" s="41" t="s">
        <v>20</v>
      </c>
      <c r="F21" s="41" t="s">
        <v>1238</v>
      </c>
      <c r="G21" s="41">
        <v>83</v>
      </c>
      <c r="H21" s="41">
        <v>83</v>
      </c>
      <c r="I21" s="41">
        <v>73</v>
      </c>
      <c r="J21" s="41">
        <v>60.5</v>
      </c>
      <c r="K21" s="41">
        <f t="shared" si="7"/>
        <v>80.875</v>
      </c>
      <c r="L21" s="51">
        <v>3.3</v>
      </c>
      <c r="M21" s="41">
        <v>0</v>
      </c>
      <c r="N21" s="41">
        <v>50</v>
      </c>
      <c r="O21" s="52">
        <f t="shared" si="0"/>
        <v>16</v>
      </c>
      <c r="P21" s="43">
        <f t="shared" si="1"/>
        <v>0.32</v>
      </c>
      <c r="Q21" s="41">
        <f t="shared" si="2"/>
        <v>20</v>
      </c>
      <c r="R21" s="44">
        <f t="shared" si="3"/>
        <v>0.4</v>
      </c>
    </row>
    <row r="22" spans="1:18">
      <c r="A22" s="41">
        <v>22</v>
      </c>
      <c r="B22" s="50" t="s">
        <v>1277</v>
      </c>
      <c r="C22" s="142" t="s">
        <v>1278</v>
      </c>
      <c r="D22" s="41">
        <v>2024</v>
      </c>
      <c r="E22" s="41" t="s">
        <v>20</v>
      </c>
      <c r="F22" s="41" t="s">
        <v>1238</v>
      </c>
      <c r="G22" s="41">
        <v>84.5</v>
      </c>
      <c r="H22" s="41">
        <v>82.4</v>
      </c>
      <c r="I22" s="41">
        <v>74.5</v>
      </c>
      <c r="J22" s="41">
        <v>61</v>
      </c>
      <c r="K22" s="41">
        <f t="shared" si="7"/>
        <v>80.855</v>
      </c>
      <c r="L22" s="51">
        <v>3.24</v>
      </c>
      <c r="M22" s="41">
        <v>0</v>
      </c>
      <c r="N22" s="41">
        <v>50</v>
      </c>
      <c r="O22" s="52">
        <f t="shared" si="0"/>
        <v>21</v>
      </c>
      <c r="P22" s="43">
        <f t="shared" si="1"/>
        <v>0.42</v>
      </c>
      <c r="Q22" s="41">
        <f t="shared" si="2"/>
        <v>21</v>
      </c>
      <c r="R22" s="44">
        <f t="shared" si="3"/>
        <v>0.42</v>
      </c>
    </row>
    <row r="23" spans="1:18">
      <c r="A23" s="41">
        <v>8</v>
      </c>
      <c r="B23" s="50" t="s">
        <v>1279</v>
      </c>
      <c r="C23" s="142" t="s">
        <v>1280</v>
      </c>
      <c r="D23" s="41">
        <v>2024</v>
      </c>
      <c r="E23" s="41" t="s">
        <v>20</v>
      </c>
      <c r="F23" s="41" t="s">
        <v>1238</v>
      </c>
      <c r="G23" s="41">
        <v>86.5</v>
      </c>
      <c r="H23" s="41">
        <v>81.7</v>
      </c>
      <c r="I23" s="41">
        <v>71.5</v>
      </c>
      <c r="J23" s="41">
        <v>63</v>
      </c>
      <c r="K23" s="41">
        <f t="shared" si="7"/>
        <v>80.465</v>
      </c>
      <c r="L23" s="51">
        <v>3.17</v>
      </c>
      <c r="M23" s="41">
        <v>0</v>
      </c>
      <c r="N23" s="41">
        <v>50</v>
      </c>
      <c r="O23" s="52">
        <f t="shared" si="0"/>
        <v>23</v>
      </c>
      <c r="P23" s="43">
        <f t="shared" si="1"/>
        <v>0.46</v>
      </c>
      <c r="Q23" s="41">
        <f t="shared" si="2"/>
        <v>22</v>
      </c>
      <c r="R23" s="44">
        <f t="shared" si="3"/>
        <v>0.44</v>
      </c>
    </row>
    <row r="24" spans="1:18">
      <c r="A24" s="41">
        <v>50</v>
      </c>
      <c r="B24" s="142" t="s">
        <v>1281</v>
      </c>
      <c r="C24" s="50" t="s">
        <v>1282</v>
      </c>
      <c r="D24" s="41">
        <v>2024</v>
      </c>
      <c r="E24" s="41" t="s">
        <v>20</v>
      </c>
      <c r="F24" s="41" t="s">
        <v>1238</v>
      </c>
      <c r="G24" s="41">
        <v>82.5</v>
      </c>
      <c r="H24" s="41">
        <v>82.6</v>
      </c>
      <c r="I24" s="41">
        <v>72</v>
      </c>
      <c r="J24" s="41">
        <v>60.5</v>
      </c>
      <c r="K24" s="41">
        <f t="shared" si="7"/>
        <v>80.42</v>
      </c>
      <c r="L24" s="51">
        <v>3.26</v>
      </c>
      <c r="M24" s="41">
        <v>0</v>
      </c>
      <c r="N24" s="41">
        <v>50</v>
      </c>
      <c r="O24" s="52">
        <f t="shared" si="0"/>
        <v>18</v>
      </c>
      <c r="P24" s="43">
        <f t="shared" si="1"/>
        <v>0.36</v>
      </c>
      <c r="Q24" s="41">
        <f t="shared" si="2"/>
        <v>23</v>
      </c>
      <c r="R24" s="44">
        <f t="shared" si="3"/>
        <v>0.46</v>
      </c>
    </row>
    <row r="25" spans="1:18">
      <c r="A25" s="41">
        <v>27</v>
      </c>
      <c r="B25" s="50" t="s">
        <v>1283</v>
      </c>
      <c r="C25" s="142" t="s">
        <v>1284</v>
      </c>
      <c r="D25" s="41">
        <v>2024</v>
      </c>
      <c r="E25" s="41" t="s">
        <v>20</v>
      </c>
      <c r="F25" s="41" t="s">
        <v>1238</v>
      </c>
      <c r="G25" s="41">
        <v>86</v>
      </c>
      <c r="H25" s="41">
        <v>81.6</v>
      </c>
      <c r="I25" s="41">
        <v>70</v>
      </c>
      <c r="J25" s="41">
        <v>61</v>
      </c>
      <c r="K25" s="41">
        <f t="shared" ref="K25:K28" si="8">SUM(G25*15%,$H25*70%,$I25*10%,$J25*5%)</f>
        <v>80.07</v>
      </c>
      <c r="L25" s="51">
        <v>3.16</v>
      </c>
      <c r="M25" s="41">
        <v>0</v>
      </c>
      <c r="N25" s="41">
        <v>50</v>
      </c>
      <c r="O25" s="52">
        <f t="shared" si="0"/>
        <v>24</v>
      </c>
      <c r="P25" s="43">
        <f t="shared" si="1"/>
        <v>0.48</v>
      </c>
      <c r="Q25" s="41">
        <f t="shared" si="2"/>
        <v>24</v>
      </c>
      <c r="R25" s="44">
        <f t="shared" si="3"/>
        <v>0.48</v>
      </c>
    </row>
    <row r="26" spans="1:18">
      <c r="A26" s="41">
        <v>1</v>
      </c>
      <c r="B26" s="50" t="s">
        <v>1285</v>
      </c>
      <c r="C26" s="142" t="s">
        <v>1286</v>
      </c>
      <c r="D26" s="41">
        <v>2024</v>
      </c>
      <c r="E26" s="41" t="s">
        <v>20</v>
      </c>
      <c r="F26" s="41" t="s">
        <v>1238</v>
      </c>
      <c r="G26" s="41">
        <v>83</v>
      </c>
      <c r="H26" s="41">
        <v>82.2</v>
      </c>
      <c r="I26" s="41">
        <v>70</v>
      </c>
      <c r="J26" s="41">
        <v>60</v>
      </c>
      <c r="K26" s="41">
        <f t="shared" si="8"/>
        <v>79.99</v>
      </c>
      <c r="L26" s="51">
        <v>3.22</v>
      </c>
      <c r="M26" s="41">
        <v>0</v>
      </c>
      <c r="N26" s="41">
        <v>50</v>
      </c>
      <c r="O26" s="52">
        <f t="shared" si="0"/>
        <v>22</v>
      </c>
      <c r="P26" s="43">
        <f t="shared" si="1"/>
        <v>0.44</v>
      </c>
      <c r="Q26" s="41">
        <f t="shared" si="2"/>
        <v>25</v>
      </c>
      <c r="R26" s="44">
        <f t="shared" si="3"/>
        <v>0.5</v>
      </c>
    </row>
    <row r="27" spans="1:18">
      <c r="A27" s="41">
        <v>11</v>
      </c>
      <c r="B27" s="50" t="s">
        <v>1287</v>
      </c>
      <c r="C27" s="142" t="s">
        <v>1288</v>
      </c>
      <c r="D27" s="41">
        <v>2024</v>
      </c>
      <c r="E27" s="41" t="s">
        <v>20</v>
      </c>
      <c r="F27" s="41" t="s">
        <v>1238</v>
      </c>
      <c r="G27" s="41">
        <v>87</v>
      </c>
      <c r="H27" s="41">
        <v>79.9</v>
      </c>
      <c r="I27" s="41">
        <v>70.5</v>
      </c>
      <c r="J27" s="41">
        <v>68</v>
      </c>
      <c r="K27" s="41">
        <f t="shared" si="8"/>
        <v>79.43</v>
      </c>
      <c r="L27" s="51">
        <v>2.99</v>
      </c>
      <c r="M27" s="41">
        <v>1</v>
      </c>
      <c r="N27" s="41">
        <v>50</v>
      </c>
      <c r="O27" s="52">
        <f t="shared" si="0"/>
        <v>28</v>
      </c>
      <c r="P27" s="43">
        <f t="shared" si="1"/>
        <v>0.56</v>
      </c>
      <c r="Q27" s="41">
        <f t="shared" si="2"/>
        <v>26</v>
      </c>
      <c r="R27" s="44">
        <f t="shared" si="3"/>
        <v>0.52</v>
      </c>
    </row>
    <row r="28" spans="1:18">
      <c r="A28" s="41">
        <v>19</v>
      </c>
      <c r="B28" s="50" t="s">
        <v>1289</v>
      </c>
      <c r="C28" s="142" t="s">
        <v>1290</v>
      </c>
      <c r="D28" s="41">
        <v>2024</v>
      </c>
      <c r="E28" s="41" t="s">
        <v>20</v>
      </c>
      <c r="F28" s="41" t="s">
        <v>1238</v>
      </c>
      <c r="G28" s="41">
        <v>82</v>
      </c>
      <c r="H28" s="41">
        <v>80.5</v>
      </c>
      <c r="I28" s="41">
        <v>72.5</v>
      </c>
      <c r="J28" s="41">
        <v>64</v>
      </c>
      <c r="K28" s="41">
        <f t="shared" si="8"/>
        <v>79.1</v>
      </c>
      <c r="L28" s="51">
        <v>3.05</v>
      </c>
      <c r="M28" s="41">
        <v>0</v>
      </c>
      <c r="N28" s="41">
        <v>50</v>
      </c>
      <c r="O28" s="52">
        <f t="shared" si="0"/>
        <v>27</v>
      </c>
      <c r="P28" s="43">
        <f t="shared" si="1"/>
        <v>0.54</v>
      </c>
      <c r="Q28" s="41">
        <f t="shared" si="2"/>
        <v>27</v>
      </c>
      <c r="R28" s="44">
        <f t="shared" si="3"/>
        <v>0.54</v>
      </c>
    </row>
    <row r="29" spans="1:18">
      <c r="A29" s="41">
        <v>10</v>
      </c>
      <c r="B29" s="50" t="s">
        <v>1291</v>
      </c>
      <c r="C29" s="142" t="s">
        <v>1292</v>
      </c>
      <c r="D29" s="41">
        <v>2024</v>
      </c>
      <c r="E29" s="41" t="s">
        <v>20</v>
      </c>
      <c r="F29" s="41" t="s">
        <v>1238</v>
      </c>
      <c r="G29" s="41">
        <v>82</v>
      </c>
      <c r="H29" s="41">
        <v>80.7</v>
      </c>
      <c r="I29" s="41">
        <v>72</v>
      </c>
      <c r="J29" s="41">
        <v>61</v>
      </c>
      <c r="K29" s="41">
        <f t="shared" ref="K29:K34" si="9">SUM($G29*15%,$H29*70%,$I29*10%,$J29*5%)</f>
        <v>79.04</v>
      </c>
      <c r="L29" s="51">
        <v>3.07</v>
      </c>
      <c r="M29" s="41">
        <v>0</v>
      </c>
      <c r="N29" s="41">
        <v>50</v>
      </c>
      <c r="O29" s="52">
        <f t="shared" si="0"/>
        <v>25</v>
      </c>
      <c r="P29" s="43">
        <f t="shared" si="1"/>
        <v>0.5</v>
      </c>
      <c r="Q29" s="41">
        <f t="shared" si="2"/>
        <v>28</v>
      </c>
      <c r="R29" s="44">
        <f t="shared" si="3"/>
        <v>0.56</v>
      </c>
    </row>
    <row r="30" spans="1:18">
      <c r="A30" s="41">
        <v>36</v>
      </c>
      <c r="B30" s="50" t="s">
        <v>1293</v>
      </c>
      <c r="C30" s="142" t="s">
        <v>1294</v>
      </c>
      <c r="D30" s="41">
        <v>2024</v>
      </c>
      <c r="E30" s="41" t="s">
        <v>20</v>
      </c>
      <c r="F30" s="41" t="s">
        <v>1238</v>
      </c>
      <c r="G30" s="41">
        <v>94</v>
      </c>
      <c r="H30" s="41">
        <v>78.4</v>
      </c>
      <c r="I30" s="41">
        <v>70</v>
      </c>
      <c r="J30" s="41">
        <v>60.5</v>
      </c>
      <c r="K30" s="41">
        <f t="shared" ref="K30:K33" si="10">SUM(G30*15%,$H30*70%,$I30*10%,$J30*5%)</f>
        <v>79.005</v>
      </c>
      <c r="L30" s="51">
        <v>2.84</v>
      </c>
      <c r="M30" s="41">
        <v>0</v>
      </c>
      <c r="N30" s="41">
        <v>50</v>
      </c>
      <c r="O30" s="52">
        <f t="shared" si="0"/>
        <v>33</v>
      </c>
      <c r="P30" s="43">
        <f t="shared" si="1"/>
        <v>0.66</v>
      </c>
      <c r="Q30" s="41">
        <f t="shared" si="2"/>
        <v>29</v>
      </c>
      <c r="R30" s="44">
        <f t="shared" si="3"/>
        <v>0.58</v>
      </c>
    </row>
    <row r="31" spans="1:18">
      <c r="A31" s="41">
        <v>18</v>
      </c>
      <c r="B31" s="50" t="s">
        <v>1295</v>
      </c>
      <c r="C31" s="142" t="s">
        <v>1296</v>
      </c>
      <c r="D31" s="41">
        <v>2024</v>
      </c>
      <c r="E31" s="41" t="s">
        <v>20</v>
      </c>
      <c r="F31" s="41" t="s">
        <v>1238</v>
      </c>
      <c r="G31" s="41">
        <v>86</v>
      </c>
      <c r="H31" s="41">
        <v>79.3</v>
      </c>
      <c r="I31" s="41">
        <v>73</v>
      </c>
      <c r="J31" s="41">
        <v>62.5</v>
      </c>
      <c r="K31" s="41">
        <f t="shared" si="9"/>
        <v>78.835</v>
      </c>
      <c r="L31" s="51">
        <v>2.93</v>
      </c>
      <c r="M31" s="41">
        <v>0</v>
      </c>
      <c r="N31" s="41">
        <v>50</v>
      </c>
      <c r="O31" s="52">
        <f t="shared" si="0"/>
        <v>30</v>
      </c>
      <c r="P31" s="43">
        <f t="shared" si="1"/>
        <v>0.6</v>
      </c>
      <c r="Q31" s="41">
        <f t="shared" si="2"/>
        <v>30</v>
      </c>
      <c r="R31" s="44">
        <f t="shared" si="3"/>
        <v>0.6</v>
      </c>
    </row>
    <row r="32" spans="1:18">
      <c r="A32" s="41">
        <v>21</v>
      </c>
      <c r="B32" s="50" t="s">
        <v>1297</v>
      </c>
      <c r="C32" s="142" t="s">
        <v>1298</v>
      </c>
      <c r="D32" s="41">
        <v>2024</v>
      </c>
      <c r="E32" s="41" t="s">
        <v>20</v>
      </c>
      <c r="F32" s="41" t="s">
        <v>1238</v>
      </c>
      <c r="G32" s="41">
        <v>87</v>
      </c>
      <c r="H32" s="41">
        <v>79.5</v>
      </c>
      <c r="I32" s="41">
        <v>70</v>
      </c>
      <c r="J32" s="41">
        <v>60.5</v>
      </c>
      <c r="K32" s="41">
        <f t="shared" si="10"/>
        <v>78.725</v>
      </c>
      <c r="L32" s="51">
        <v>2.95</v>
      </c>
      <c r="M32" s="41">
        <v>0</v>
      </c>
      <c r="N32" s="41">
        <v>50</v>
      </c>
      <c r="O32" s="52">
        <f t="shared" si="0"/>
        <v>29</v>
      </c>
      <c r="P32" s="43">
        <f t="shared" si="1"/>
        <v>0.58</v>
      </c>
      <c r="Q32" s="41">
        <f t="shared" si="2"/>
        <v>31</v>
      </c>
      <c r="R32" s="44">
        <f t="shared" si="3"/>
        <v>0.62</v>
      </c>
    </row>
    <row r="33" spans="1:18">
      <c r="A33" s="41">
        <v>34</v>
      </c>
      <c r="B33" s="50" t="s">
        <v>1299</v>
      </c>
      <c r="C33" s="142" t="s">
        <v>1300</v>
      </c>
      <c r="D33" s="41">
        <v>2024</v>
      </c>
      <c r="E33" s="41" t="s">
        <v>20</v>
      </c>
      <c r="F33" s="41" t="s">
        <v>1238</v>
      </c>
      <c r="G33" s="41">
        <v>85</v>
      </c>
      <c r="H33" s="41">
        <v>78.7</v>
      </c>
      <c r="I33" s="41">
        <v>70</v>
      </c>
      <c r="J33" s="41">
        <v>63</v>
      </c>
      <c r="K33" s="41">
        <f t="shared" si="10"/>
        <v>77.99</v>
      </c>
      <c r="L33" s="51">
        <v>2.87</v>
      </c>
      <c r="M33" s="41">
        <v>0</v>
      </c>
      <c r="N33" s="41">
        <v>50</v>
      </c>
      <c r="O33" s="52">
        <f t="shared" si="0"/>
        <v>31</v>
      </c>
      <c r="P33" s="43">
        <f t="shared" si="1"/>
        <v>0.62</v>
      </c>
      <c r="Q33" s="41">
        <f t="shared" si="2"/>
        <v>32</v>
      </c>
      <c r="R33" s="44">
        <f t="shared" si="3"/>
        <v>0.64</v>
      </c>
    </row>
    <row r="34" spans="1:18">
      <c r="A34" s="41">
        <v>12</v>
      </c>
      <c r="B34" s="50" t="s">
        <v>1301</v>
      </c>
      <c r="C34" s="142" t="s">
        <v>1302</v>
      </c>
      <c r="D34" s="41">
        <v>2024</v>
      </c>
      <c r="E34" s="41" t="s">
        <v>20</v>
      </c>
      <c r="F34" s="41" t="s">
        <v>1238</v>
      </c>
      <c r="G34" s="41">
        <v>86</v>
      </c>
      <c r="H34" s="41">
        <v>77.6</v>
      </c>
      <c r="I34" s="41">
        <v>70</v>
      </c>
      <c r="J34" s="41">
        <v>61</v>
      </c>
      <c r="K34" s="41">
        <f t="shared" si="9"/>
        <v>77.27</v>
      </c>
      <c r="L34" s="51">
        <v>2.76</v>
      </c>
      <c r="M34" s="41">
        <v>0</v>
      </c>
      <c r="N34" s="41">
        <v>50</v>
      </c>
      <c r="O34" s="52">
        <f t="shared" si="0"/>
        <v>36</v>
      </c>
      <c r="P34" s="43">
        <f t="shared" si="1"/>
        <v>0.72</v>
      </c>
      <c r="Q34" s="41">
        <f t="shared" si="2"/>
        <v>33</v>
      </c>
      <c r="R34" s="44">
        <f t="shared" si="3"/>
        <v>0.66</v>
      </c>
    </row>
    <row r="35" spans="1:18">
      <c r="A35" s="41">
        <v>49</v>
      </c>
      <c r="B35" s="142" t="s">
        <v>1303</v>
      </c>
      <c r="C35" s="50" t="s">
        <v>1304</v>
      </c>
      <c r="D35" s="41">
        <v>2024</v>
      </c>
      <c r="E35" s="41" t="s">
        <v>20</v>
      </c>
      <c r="F35" s="41" t="s">
        <v>1238</v>
      </c>
      <c r="G35" s="53">
        <v>80</v>
      </c>
      <c r="H35" s="53">
        <v>78.5</v>
      </c>
      <c r="I35" s="41">
        <v>71.5</v>
      </c>
      <c r="J35" s="41">
        <v>60</v>
      </c>
      <c r="K35" s="41">
        <f>SUM(G35*15%,$H35*70%,$I35*10%,$J35*5%)</f>
        <v>77.1</v>
      </c>
      <c r="L35" s="54">
        <v>2.85</v>
      </c>
      <c r="M35" s="41">
        <v>0</v>
      </c>
      <c r="N35" s="41">
        <v>50</v>
      </c>
      <c r="O35" s="52">
        <f t="shared" si="0"/>
        <v>32</v>
      </c>
      <c r="P35" s="43">
        <f t="shared" si="1"/>
        <v>0.64</v>
      </c>
      <c r="Q35" s="41">
        <f t="shared" si="2"/>
        <v>34</v>
      </c>
      <c r="R35" s="44">
        <f t="shared" si="3"/>
        <v>0.68</v>
      </c>
    </row>
    <row r="36" spans="1:18">
      <c r="A36" s="41">
        <v>45</v>
      </c>
      <c r="B36" s="50" t="s">
        <v>1305</v>
      </c>
      <c r="C36" s="142" t="s">
        <v>1306</v>
      </c>
      <c r="D36" s="41">
        <v>2024</v>
      </c>
      <c r="E36" s="41" t="s">
        <v>20</v>
      </c>
      <c r="F36" s="41" t="s">
        <v>1238</v>
      </c>
      <c r="G36" s="41">
        <v>81.5</v>
      </c>
      <c r="H36" s="41">
        <v>78</v>
      </c>
      <c r="I36" s="41">
        <v>71.5</v>
      </c>
      <c r="J36" s="41">
        <v>62</v>
      </c>
      <c r="K36" s="41">
        <f t="shared" ref="K36:K40" si="11">SUM($G36*15%,$H36*70%,$I36*10%,$J36*5%)</f>
        <v>77.075</v>
      </c>
      <c r="L36" s="51">
        <v>2.8</v>
      </c>
      <c r="M36" s="41">
        <v>0</v>
      </c>
      <c r="N36" s="41">
        <v>50</v>
      </c>
      <c r="O36" s="52">
        <f t="shared" si="0"/>
        <v>34</v>
      </c>
      <c r="P36" s="43">
        <f t="shared" si="1"/>
        <v>0.68</v>
      </c>
      <c r="Q36" s="41">
        <f t="shared" si="2"/>
        <v>35</v>
      </c>
      <c r="R36" s="44">
        <f t="shared" si="3"/>
        <v>0.7</v>
      </c>
    </row>
    <row r="37" spans="1:18">
      <c r="A37" s="41">
        <v>33</v>
      </c>
      <c r="B37" s="50" t="s">
        <v>1307</v>
      </c>
      <c r="C37" s="142" t="s">
        <v>1308</v>
      </c>
      <c r="D37" s="41">
        <v>2024</v>
      </c>
      <c r="E37" s="41" t="s">
        <v>20</v>
      </c>
      <c r="F37" s="41" t="s">
        <v>1238</v>
      </c>
      <c r="G37" s="41">
        <v>82.5</v>
      </c>
      <c r="H37" s="41">
        <v>77.7</v>
      </c>
      <c r="I37" s="41">
        <v>70</v>
      </c>
      <c r="J37" s="41">
        <v>60</v>
      </c>
      <c r="K37" s="41">
        <f t="shared" si="11"/>
        <v>76.765</v>
      </c>
      <c r="L37" s="51">
        <v>2.77</v>
      </c>
      <c r="M37" s="41">
        <v>1</v>
      </c>
      <c r="N37" s="41">
        <v>50</v>
      </c>
      <c r="O37" s="52">
        <f t="shared" si="0"/>
        <v>35</v>
      </c>
      <c r="P37" s="43">
        <f t="shared" si="1"/>
        <v>0.7</v>
      </c>
      <c r="Q37" s="41">
        <f t="shared" si="2"/>
        <v>36</v>
      </c>
      <c r="R37" s="44">
        <f t="shared" si="3"/>
        <v>0.72</v>
      </c>
    </row>
    <row r="38" spans="1:18">
      <c r="A38" s="41">
        <v>7</v>
      </c>
      <c r="B38" s="50" t="s">
        <v>1309</v>
      </c>
      <c r="C38" s="142" t="s">
        <v>1310</v>
      </c>
      <c r="D38" s="41">
        <v>2024</v>
      </c>
      <c r="E38" s="41" t="s">
        <v>20</v>
      </c>
      <c r="F38" s="41" t="s">
        <v>1238</v>
      </c>
      <c r="G38" s="41">
        <v>80</v>
      </c>
      <c r="H38" s="41">
        <v>77.3</v>
      </c>
      <c r="I38" s="41">
        <v>70</v>
      </c>
      <c r="J38" s="41">
        <v>73</v>
      </c>
      <c r="K38" s="41">
        <f t="shared" ref="K38:K44" si="12">SUM(G38*15%,$H38*70%,$I38*10%,$J38*5%)</f>
        <v>76.76</v>
      </c>
      <c r="L38" s="51">
        <v>2.73</v>
      </c>
      <c r="M38" s="41">
        <v>2</v>
      </c>
      <c r="N38" s="41">
        <v>50</v>
      </c>
      <c r="O38" s="52">
        <f t="shared" si="0"/>
        <v>37</v>
      </c>
      <c r="P38" s="43">
        <f t="shared" si="1"/>
        <v>0.74</v>
      </c>
      <c r="Q38" s="41">
        <f t="shared" si="2"/>
        <v>37</v>
      </c>
      <c r="R38" s="44">
        <f t="shared" si="3"/>
        <v>0.74</v>
      </c>
    </row>
    <row r="39" spans="1:18">
      <c r="A39" s="41">
        <v>16</v>
      </c>
      <c r="B39" s="50" t="s">
        <v>1311</v>
      </c>
      <c r="C39" s="142" t="s">
        <v>1312</v>
      </c>
      <c r="D39" s="41">
        <v>2024</v>
      </c>
      <c r="E39" s="41" t="s">
        <v>20</v>
      </c>
      <c r="F39" s="41" t="s">
        <v>1238</v>
      </c>
      <c r="G39" s="41">
        <v>96</v>
      </c>
      <c r="H39" s="41">
        <v>74.5</v>
      </c>
      <c r="I39" s="41">
        <v>70</v>
      </c>
      <c r="J39" s="41">
        <v>62</v>
      </c>
      <c r="K39" s="41">
        <f t="shared" si="11"/>
        <v>76.65</v>
      </c>
      <c r="L39" s="51">
        <v>2.45</v>
      </c>
      <c r="M39" s="41">
        <v>2</v>
      </c>
      <c r="N39" s="41">
        <v>50</v>
      </c>
      <c r="O39" s="52">
        <f t="shared" si="0"/>
        <v>41</v>
      </c>
      <c r="P39" s="43">
        <f t="shared" si="1"/>
        <v>0.82</v>
      </c>
      <c r="Q39" s="41">
        <f t="shared" si="2"/>
        <v>38</v>
      </c>
      <c r="R39" s="44">
        <f t="shared" si="3"/>
        <v>0.76</v>
      </c>
    </row>
    <row r="40" ht="14.75" customHeight="1" spans="1:18">
      <c r="A40" s="41">
        <v>41</v>
      </c>
      <c r="B40" s="50" t="s">
        <v>1313</v>
      </c>
      <c r="C40" s="142" t="s">
        <v>1314</v>
      </c>
      <c r="D40" s="41">
        <v>2024</v>
      </c>
      <c r="E40" s="41" t="s">
        <v>20</v>
      </c>
      <c r="F40" s="41" t="s">
        <v>1238</v>
      </c>
      <c r="G40" s="41">
        <v>86</v>
      </c>
      <c r="H40" s="41">
        <v>75.3</v>
      </c>
      <c r="I40" s="41">
        <v>72.5</v>
      </c>
      <c r="J40" s="41">
        <v>62</v>
      </c>
      <c r="K40" s="41">
        <f t="shared" si="11"/>
        <v>75.96</v>
      </c>
      <c r="L40" s="51">
        <v>2.53</v>
      </c>
      <c r="M40" s="41">
        <v>0</v>
      </c>
      <c r="N40" s="41">
        <v>50</v>
      </c>
      <c r="O40" s="52">
        <f t="shared" si="0"/>
        <v>40</v>
      </c>
      <c r="P40" s="43">
        <f t="shared" si="1"/>
        <v>0.8</v>
      </c>
      <c r="Q40" s="41">
        <f t="shared" si="2"/>
        <v>39</v>
      </c>
      <c r="R40" s="44">
        <f t="shared" si="3"/>
        <v>0.78</v>
      </c>
    </row>
    <row r="41" spans="1:18">
      <c r="A41" s="41">
        <v>3</v>
      </c>
      <c r="B41" s="50" t="s">
        <v>1315</v>
      </c>
      <c r="C41" s="142" t="s">
        <v>1316</v>
      </c>
      <c r="D41" s="41">
        <v>2024</v>
      </c>
      <c r="E41" s="41" t="s">
        <v>20</v>
      </c>
      <c r="F41" s="41" t="s">
        <v>1238</v>
      </c>
      <c r="G41" s="41">
        <v>80.5</v>
      </c>
      <c r="H41" s="41">
        <v>76.5</v>
      </c>
      <c r="I41" s="41">
        <v>70</v>
      </c>
      <c r="J41" s="41">
        <v>60</v>
      </c>
      <c r="K41" s="41">
        <f t="shared" si="12"/>
        <v>75.625</v>
      </c>
      <c r="L41" s="51">
        <v>2.65</v>
      </c>
      <c r="M41" s="41">
        <v>0</v>
      </c>
      <c r="N41" s="41">
        <v>50</v>
      </c>
      <c r="O41" s="52">
        <f t="shared" si="0"/>
        <v>38</v>
      </c>
      <c r="P41" s="43">
        <f t="shared" si="1"/>
        <v>0.76</v>
      </c>
      <c r="Q41" s="41">
        <f t="shared" si="2"/>
        <v>40</v>
      </c>
      <c r="R41" s="44">
        <f t="shared" si="3"/>
        <v>0.8</v>
      </c>
    </row>
    <row r="42" spans="1:18">
      <c r="A42" s="41">
        <v>26</v>
      </c>
      <c r="B42" s="50" t="s">
        <v>1317</v>
      </c>
      <c r="C42" s="142" t="s">
        <v>1318</v>
      </c>
      <c r="D42" s="41">
        <v>2024</v>
      </c>
      <c r="E42" s="41" t="s">
        <v>20</v>
      </c>
      <c r="F42" s="41" t="s">
        <v>1238</v>
      </c>
      <c r="G42" s="41">
        <v>88</v>
      </c>
      <c r="H42" s="41">
        <v>73.7</v>
      </c>
      <c r="I42" s="41">
        <v>72.5</v>
      </c>
      <c r="J42" s="41">
        <v>63</v>
      </c>
      <c r="K42" s="41">
        <f t="shared" ref="K42:K46" si="13">SUM($G42*15%,$H42*70%,$I42*10%,$J42*5%)</f>
        <v>75.19</v>
      </c>
      <c r="L42" s="51">
        <v>2.37</v>
      </c>
      <c r="M42" s="41">
        <v>0</v>
      </c>
      <c r="N42" s="41">
        <v>50</v>
      </c>
      <c r="O42" s="52">
        <f t="shared" si="0"/>
        <v>43</v>
      </c>
      <c r="P42" s="43">
        <f t="shared" si="1"/>
        <v>0.86</v>
      </c>
      <c r="Q42" s="41">
        <f t="shared" si="2"/>
        <v>41</v>
      </c>
      <c r="R42" s="44">
        <f t="shared" si="3"/>
        <v>0.82</v>
      </c>
    </row>
    <row r="43" spans="1:18">
      <c r="A43" s="41">
        <v>17</v>
      </c>
      <c r="B43" s="50" t="s">
        <v>1319</v>
      </c>
      <c r="C43" s="142" t="s">
        <v>1320</v>
      </c>
      <c r="D43" s="41">
        <v>2024</v>
      </c>
      <c r="E43" s="41" t="s">
        <v>20</v>
      </c>
      <c r="F43" s="41" t="s">
        <v>1238</v>
      </c>
      <c r="G43" s="41">
        <v>81</v>
      </c>
      <c r="H43" s="41">
        <v>75.5</v>
      </c>
      <c r="I43" s="41">
        <v>70</v>
      </c>
      <c r="J43" s="41">
        <v>60</v>
      </c>
      <c r="K43" s="41">
        <f t="shared" si="12"/>
        <v>75</v>
      </c>
      <c r="L43" s="51">
        <v>2.55</v>
      </c>
      <c r="M43" s="41">
        <v>0</v>
      </c>
      <c r="N43" s="41">
        <v>50</v>
      </c>
      <c r="O43" s="52">
        <f t="shared" si="0"/>
        <v>39</v>
      </c>
      <c r="P43" s="43">
        <f t="shared" si="1"/>
        <v>0.78</v>
      </c>
      <c r="Q43" s="41">
        <f t="shared" si="2"/>
        <v>42</v>
      </c>
      <c r="R43" s="44">
        <f t="shared" si="3"/>
        <v>0.84</v>
      </c>
    </row>
    <row r="44" spans="1:18">
      <c r="A44" s="41">
        <v>31</v>
      </c>
      <c r="B44" s="50" t="s">
        <v>1321</v>
      </c>
      <c r="C44" s="142" t="s">
        <v>1322</v>
      </c>
      <c r="D44" s="41">
        <v>2024</v>
      </c>
      <c r="E44" s="41" t="s">
        <v>20</v>
      </c>
      <c r="F44" s="41" t="s">
        <v>1238</v>
      </c>
      <c r="G44" s="41">
        <v>89</v>
      </c>
      <c r="H44" s="41">
        <v>73.5</v>
      </c>
      <c r="I44" s="41">
        <v>70</v>
      </c>
      <c r="J44" s="41">
        <v>61</v>
      </c>
      <c r="K44" s="41">
        <f t="shared" si="12"/>
        <v>74.85</v>
      </c>
      <c r="L44" s="51">
        <v>2.35</v>
      </c>
      <c r="M44" s="41">
        <v>0</v>
      </c>
      <c r="N44" s="41">
        <v>50</v>
      </c>
      <c r="O44" s="52">
        <f t="shared" si="0"/>
        <v>44</v>
      </c>
      <c r="P44" s="43">
        <f t="shared" si="1"/>
        <v>0.88</v>
      </c>
      <c r="Q44" s="41">
        <f t="shared" si="2"/>
        <v>43</v>
      </c>
      <c r="R44" s="44">
        <f t="shared" si="3"/>
        <v>0.86</v>
      </c>
    </row>
    <row r="45" spans="1:18">
      <c r="A45" s="41">
        <v>30</v>
      </c>
      <c r="B45" s="50" t="s">
        <v>1323</v>
      </c>
      <c r="C45" s="142" t="s">
        <v>1324</v>
      </c>
      <c r="D45" s="41">
        <v>2024</v>
      </c>
      <c r="E45" s="41" t="s">
        <v>20</v>
      </c>
      <c r="F45" s="41" t="s">
        <v>1238</v>
      </c>
      <c r="G45" s="41">
        <v>80</v>
      </c>
      <c r="H45" s="41">
        <v>73.9</v>
      </c>
      <c r="I45" s="41">
        <v>70</v>
      </c>
      <c r="J45" s="41">
        <v>60</v>
      </c>
      <c r="K45" s="41">
        <f t="shared" si="13"/>
        <v>73.73</v>
      </c>
      <c r="L45" s="51">
        <v>2.39</v>
      </c>
      <c r="M45" s="41">
        <v>1</v>
      </c>
      <c r="N45" s="41">
        <v>50</v>
      </c>
      <c r="O45" s="52">
        <f t="shared" si="0"/>
        <v>42</v>
      </c>
      <c r="P45" s="43">
        <f t="shared" si="1"/>
        <v>0.84</v>
      </c>
      <c r="Q45" s="41">
        <f t="shared" si="2"/>
        <v>44</v>
      </c>
      <c r="R45" s="44">
        <f t="shared" si="3"/>
        <v>0.88</v>
      </c>
    </row>
    <row r="46" spans="1:18">
      <c r="A46" s="41">
        <v>35</v>
      </c>
      <c r="B46" s="50" t="s">
        <v>1325</v>
      </c>
      <c r="C46" s="142" t="s">
        <v>1326</v>
      </c>
      <c r="D46" s="41">
        <v>2024</v>
      </c>
      <c r="E46" s="41" t="s">
        <v>20</v>
      </c>
      <c r="F46" s="41" t="s">
        <v>1238</v>
      </c>
      <c r="G46" s="41">
        <v>80</v>
      </c>
      <c r="H46" s="41">
        <v>72.5</v>
      </c>
      <c r="I46" s="41">
        <v>70</v>
      </c>
      <c r="J46" s="41">
        <v>60</v>
      </c>
      <c r="K46" s="41">
        <f t="shared" si="13"/>
        <v>72.75</v>
      </c>
      <c r="L46" s="51">
        <v>2.25</v>
      </c>
      <c r="M46" s="41">
        <v>0</v>
      </c>
      <c r="N46" s="41">
        <v>50</v>
      </c>
      <c r="O46" s="52">
        <f t="shared" si="0"/>
        <v>45</v>
      </c>
      <c r="P46" s="43">
        <f t="shared" si="1"/>
        <v>0.9</v>
      </c>
      <c r="Q46" s="41">
        <f t="shared" si="2"/>
        <v>45</v>
      </c>
      <c r="R46" s="44">
        <f t="shared" si="3"/>
        <v>0.9</v>
      </c>
    </row>
    <row r="47" spans="1:18">
      <c r="A47" s="41">
        <v>32</v>
      </c>
      <c r="B47" s="50" t="s">
        <v>1327</v>
      </c>
      <c r="C47" s="142" t="s">
        <v>1328</v>
      </c>
      <c r="D47" s="41">
        <v>2024</v>
      </c>
      <c r="E47" s="41" t="s">
        <v>20</v>
      </c>
      <c r="F47" s="41" t="s">
        <v>1238</v>
      </c>
      <c r="G47" s="41">
        <v>81</v>
      </c>
      <c r="H47" s="41">
        <v>71.9</v>
      </c>
      <c r="I47" s="41">
        <v>71</v>
      </c>
      <c r="J47" s="41">
        <v>60</v>
      </c>
      <c r="K47" s="41">
        <f t="shared" ref="K47:K51" si="14">SUM(G47*15%,$H47*70%,$I47*10%,$J47*5%)</f>
        <v>72.58</v>
      </c>
      <c r="L47" s="51">
        <v>2.19</v>
      </c>
      <c r="M47" s="41">
        <v>2</v>
      </c>
      <c r="N47" s="41">
        <v>50</v>
      </c>
      <c r="O47" s="52">
        <f t="shared" si="0"/>
        <v>46</v>
      </c>
      <c r="P47" s="43">
        <f t="shared" si="1"/>
        <v>0.92</v>
      </c>
      <c r="Q47" s="41">
        <f t="shared" si="2"/>
        <v>46</v>
      </c>
      <c r="R47" s="44">
        <f t="shared" si="3"/>
        <v>0.92</v>
      </c>
    </row>
    <row r="48" spans="1:18">
      <c r="A48" s="41">
        <v>15</v>
      </c>
      <c r="B48" s="50" t="s">
        <v>1329</v>
      </c>
      <c r="C48" s="142" t="s">
        <v>1330</v>
      </c>
      <c r="D48" s="41">
        <v>2024</v>
      </c>
      <c r="E48" s="41" t="s">
        <v>20</v>
      </c>
      <c r="F48" s="41" t="s">
        <v>1238</v>
      </c>
      <c r="G48" s="41">
        <v>80</v>
      </c>
      <c r="H48" s="41">
        <v>71.7</v>
      </c>
      <c r="I48" s="41">
        <v>70</v>
      </c>
      <c r="J48" s="41">
        <v>60</v>
      </c>
      <c r="K48" s="41">
        <f t="shared" si="14"/>
        <v>72.19</v>
      </c>
      <c r="L48" s="51">
        <v>2.17</v>
      </c>
      <c r="M48" s="41">
        <v>1</v>
      </c>
      <c r="N48" s="41">
        <v>50</v>
      </c>
      <c r="O48" s="52">
        <f t="shared" si="0"/>
        <v>47</v>
      </c>
      <c r="P48" s="43">
        <f t="shared" si="1"/>
        <v>0.94</v>
      </c>
      <c r="Q48" s="41">
        <f t="shared" si="2"/>
        <v>47</v>
      </c>
      <c r="R48" s="44">
        <f t="shared" si="3"/>
        <v>0.94</v>
      </c>
    </row>
    <row r="49" spans="1:18">
      <c r="A49" s="41">
        <v>13</v>
      </c>
      <c r="B49" s="50" t="s">
        <v>1331</v>
      </c>
      <c r="C49" s="142" t="s">
        <v>1332</v>
      </c>
      <c r="D49" s="41">
        <v>2024</v>
      </c>
      <c r="E49" s="41" t="s">
        <v>20</v>
      </c>
      <c r="F49" s="41" t="s">
        <v>1238</v>
      </c>
      <c r="G49" s="41">
        <v>81</v>
      </c>
      <c r="H49" s="41">
        <v>71</v>
      </c>
      <c r="I49" s="41">
        <v>70</v>
      </c>
      <c r="J49" s="41">
        <v>60</v>
      </c>
      <c r="K49" s="41">
        <f t="shared" si="14"/>
        <v>71.85</v>
      </c>
      <c r="L49" s="51">
        <v>2.1</v>
      </c>
      <c r="M49" s="41">
        <v>3</v>
      </c>
      <c r="N49" s="41">
        <v>50</v>
      </c>
      <c r="O49" s="52">
        <f t="shared" si="0"/>
        <v>48</v>
      </c>
      <c r="P49" s="43">
        <f t="shared" si="1"/>
        <v>0.96</v>
      </c>
      <c r="Q49" s="41">
        <f t="shared" si="2"/>
        <v>48</v>
      </c>
      <c r="R49" s="44">
        <f t="shared" si="3"/>
        <v>0.96</v>
      </c>
    </row>
    <row r="50" spans="1:18">
      <c r="A50" s="41">
        <v>40</v>
      </c>
      <c r="B50" s="50" t="s">
        <v>1333</v>
      </c>
      <c r="C50" s="142" t="s">
        <v>1334</v>
      </c>
      <c r="D50" s="41">
        <v>2024</v>
      </c>
      <c r="E50" s="41" t="s">
        <v>20</v>
      </c>
      <c r="F50" s="41" t="s">
        <v>1238</v>
      </c>
      <c r="G50" s="41">
        <v>81</v>
      </c>
      <c r="H50" s="41">
        <v>70.5</v>
      </c>
      <c r="I50" s="41">
        <v>71.5</v>
      </c>
      <c r="J50" s="41">
        <v>60</v>
      </c>
      <c r="K50" s="41">
        <f t="shared" si="14"/>
        <v>71.65</v>
      </c>
      <c r="L50" s="51">
        <v>2.05</v>
      </c>
      <c r="M50" s="41">
        <v>2</v>
      </c>
      <c r="N50" s="41">
        <v>50</v>
      </c>
      <c r="O50" s="52">
        <f t="shared" si="0"/>
        <v>49</v>
      </c>
      <c r="P50" s="43">
        <f t="shared" si="1"/>
        <v>0.98</v>
      </c>
      <c r="Q50" s="41">
        <f t="shared" si="2"/>
        <v>49</v>
      </c>
      <c r="R50" s="44">
        <f t="shared" si="3"/>
        <v>0.98</v>
      </c>
    </row>
    <row r="51" spans="1:18">
      <c r="A51" s="41">
        <v>46</v>
      </c>
      <c r="B51" s="50" t="s">
        <v>1335</v>
      </c>
      <c r="C51" s="142" t="s">
        <v>1336</v>
      </c>
      <c r="D51" s="41">
        <v>2024</v>
      </c>
      <c r="E51" s="41" t="s">
        <v>20</v>
      </c>
      <c r="F51" s="41" t="s">
        <v>1238</v>
      </c>
      <c r="G51" s="41">
        <v>80</v>
      </c>
      <c r="H51" s="41">
        <v>70.5</v>
      </c>
      <c r="I51" s="41">
        <v>70</v>
      </c>
      <c r="J51" s="41">
        <v>60</v>
      </c>
      <c r="K51" s="41">
        <f t="shared" si="14"/>
        <v>71.35</v>
      </c>
      <c r="L51" s="51">
        <v>2.05</v>
      </c>
      <c r="M51" s="41">
        <v>3</v>
      </c>
      <c r="N51" s="41">
        <v>50</v>
      </c>
      <c r="O51" s="52">
        <f t="shared" si="0"/>
        <v>49</v>
      </c>
      <c r="P51" s="43">
        <f t="shared" si="1"/>
        <v>0.98</v>
      </c>
      <c r="Q51" s="41">
        <f t="shared" si="2"/>
        <v>50</v>
      </c>
      <c r="R51" s="44">
        <f t="shared" si="3"/>
        <v>1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workbookViewId="0">
      <selection activeCell="D1" sqref="D$1:D$1048576"/>
    </sheetView>
  </sheetViews>
  <sheetFormatPr defaultColWidth="9" defaultRowHeight="15.6"/>
  <cols>
    <col min="1" max="1" width="4.375" customWidth="1"/>
    <col min="2" max="2" width="12.0333333333333" style="45" customWidth="1"/>
    <col min="3" max="3" width="8.11666666666667" customWidth="1"/>
    <col min="4" max="4" width="5.5" customWidth="1"/>
    <col min="5" max="5" width="9" customWidth="1"/>
    <col min="6" max="6" width="10.15" customWidth="1"/>
    <col min="7" max="8" width="7.5" customWidth="1"/>
    <col min="9" max="9" width="7.875" customWidth="1"/>
    <col min="10" max="10" width="8.5" customWidth="1"/>
    <col min="11" max="11" width="7.125" customWidth="1"/>
    <col min="12" max="12" width="8" customWidth="1"/>
    <col min="13" max="13" width="8.375" customWidth="1"/>
    <col min="14" max="14" width="5.25" customWidth="1"/>
    <col min="15" max="15" width="5.125" customWidth="1"/>
    <col min="16" max="16" width="8.125" customWidth="1"/>
    <col min="17" max="17" width="6.625" customWidth="1"/>
    <col min="18" max="18" width="8.25" customWidth="1"/>
  </cols>
  <sheetData>
    <row r="1" ht="37.5" customHeight="1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1</v>
      </c>
      <c r="B2" s="41" t="s">
        <v>1337</v>
      </c>
      <c r="C2" s="41" t="s">
        <v>1338</v>
      </c>
      <c r="D2" s="41">
        <v>2023</v>
      </c>
      <c r="E2" s="41" t="s">
        <v>20</v>
      </c>
      <c r="F2" s="46" t="s">
        <v>1339</v>
      </c>
      <c r="G2" s="41">
        <v>100</v>
      </c>
      <c r="H2" s="41">
        <v>89.1</v>
      </c>
      <c r="I2" s="41">
        <v>75.5</v>
      </c>
      <c r="J2" s="41">
        <v>71</v>
      </c>
      <c r="K2" s="41">
        <v>88.47</v>
      </c>
      <c r="L2" s="41">
        <v>3.91</v>
      </c>
      <c r="M2" s="41">
        <v>0</v>
      </c>
      <c r="N2" s="41">
        <v>49</v>
      </c>
      <c r="O2" s="41">
        <f t="shared" ref="O2:O50" si="0">RANK(L2,$L$2:$L$50)</f>
        <v>2</v>
      </c>
      <c r="P2" s="43">
        <f t="shared" ref="P2:P50" si="1">O2/N2</f>
        <v>0.0408163265306122</v>
      </c>
      <c r="Q2" s="41">
        <f t="shared" ref="Q2:Q50" si="2">RANK(K2,$K$2:$K$50)</f>
        <v>1</v>
      </c>
      <c r="R2" s="44">
        <f t="shared" ref="R2:R50" si="3">Q2/N2</f>
        <v>0.0204081632653061</v>
      </c>
    </row>
    <row r="3" spans="1:18">
      <c r="A3" s="41">
        <v>2</v>
      </c>
      <c r="B3" s="41" t="s">
        <v>1340</v>
      </c>
      <c r="C3" s="41" t="s">
        <v>1341</v>
      </c>
      <c r="D3" s="41">
        <v>2023</v>
      </c>
      <c r="E3" s="41" t="s">
        <v>20</v>
      </c>
      <c r="F3" s="46" t="s">
        <v>1339</v>
      </c>
      <c r="G3" s="41">
        <v>98</v>
      </c>
      <c r="H3" s="41">
        <v>89.7</v>
      </c>
      <c r="I3" s="41">
        <v>72.5</v>
      </c>
      <c r="J3" s="41">
        <v>69</v>
      </c>
      <c r="K3" s="41">
        <v>88.19</v>
      </c>
      <c r="L3" s="41">
        <v>3.97</v>
      </c>
      <c r="M3" s="41">
        <v>0</v>
      </c>
      <c r="N3" s="41">
        <v>49</v>
      </c>
      <c r="O3" s="41">
        <f t="shared" si="0"/>
        <v>1</v>
      </c>
      <c r="P3" s="43">
        <f t="shared" si="1"/>
        <v>0.0204081632653061</v>
      </c>
      <c r="Q3" s="41">
        <f t="shared" si="2"/>
        <v>2</v>
      </c>
      <c r="R3" s="44">
        <f t="shared" si="3"/>
        <v>0.0408163265306122</v>
      </c>
    </row>
    <row r="4" spans="1:18">
      <c r="A4" s="41">
        <v>3</v>
      </c>
      <c r="B4" s="143" t="s">
        <v>1342</v>
      </c>
      <c r="C4" s="41" t="s">
        <v>1343</v>
      </c>
      <c r="D4" s="41">
        <v>2023</v>
      </c>
      <c r="E4" s="41" t="s">
        <v>20</v>
      </c>
      <c r="F4" s="46" t="s">
        <v>1339</v>
      </c>
      <c r="G4" s="41">
        <v>100</v>
      </c>
      <c r="H4" s="41">
        <v>88.1</v>
      </c>
      <c r="I4" s="41">
        <v>72.5</v>
      </c>
      <c r="J4" s="41">
        <v>79</v>
      </c>
      <c r="K4" s="41">
        <v>87.87</v>
      </c>
      <c r="L4" s="41">
        <v>3.81</v>
      </c>
      <c r="M4" s="41">
        <v>0</v>
      </c>
      <c r="N4" s="41">
        <v>49</v>
      </c>
      <c r="O4" s="41">
        <f t="shared" si="0"/>
        <v>3</v>
      </c>
      <c r="P4" s="43">
        <f t="shared" si="1"/>
        <v>0.0612244897959184</v>
      </c>
      <c r="Q4" s="41">
        <f t="shared" si="2"/>
        <v>3</v>
      </c>
      <c r="R4" s="44">
        <f t="shared" si="3"/>
        <v>0.0612244897959184</v>
      </c>
    </row>
    <row r="5" spans="1:18">
      <c r="A5" s="41">
        <v>4</v>
      </c>
      <c r="B5" s="41" t="s">
        <v>1344</v>
      </c>
      <c r="C5" s="41" t="s">
        <v>1345</v>
      </c>
      <c r="D5" s="41">
        <v>2023</v>
      </c>
      <c r="E5" s="41" t="s">
        <v>20</v>
      </c>
      <c r="F5" s="46" t="s">
        <v>1339</v>
      </c>
      <c r="G5" s="41">
        <v>100</v>
      </c>
      <c r="H5" s="41">
        <v>86.8</v>
      </c>
      <c r="I5" s="41">
        <v>70</v>
      </c>
      <c r="J5" s="41">
        <v>68</v>
      </c>
      <c r="K5" s="41">
        <v>86.16</v>
      </c>
      <c r="L5" s="41">
        <v>3.68</v>
      </c>
      <c r="M5" s="41">
        <v>0</v>
      </c>
      <c r="N5" s="41">
        <v>49</v>
      </c>
      <c r="O5" s="41">
        <f t="shared" si="0"/>
        <v>8</v>
      </c>
      <c r="P5" s="43">
        <f t="shared" si="1"/>
        <v>0.163265306122449</v>
      </c>
      <c r="Q5" s="41">
        <f t="shared" si="2"/>
        <v>4</v>
      </c>
      <c r="R5" s="44">
        <f t="shared" si="3"/>
        <v>0.0816326530612245</v>
      </c>
    </row>
    <row r="6" spans="1:18">
      <c r="A6" s="41">
        <v>5</v>
      </c>
      <c r="B6" s="41" t="s">
        <v>1346</v>
      </c>
      <c r="C6" s="41" t="s">
        <v>1347</v>
      </c>
      <c r="D6" s="41">
        <v>2023</v>
      </c>
      <c r="E6" s="41" t="s">
        <v>20</v>
      </c>
      <c r="F6" s="46" t="s">
        <v>1339</v>
      </c>
      <c r="G6" s="41">
        <v>90</v>
      </c>
      <c r="H6" s="41">
        <v>86.9</v>
      </c>
      <c r="I6" s="41">
        <v>71.5</v>
      </c>
      <c r="J6" s="41">
        <v>63.5</v>
      </c>
      <c r="K6" s="41">
        <v>84.655</v>
      </c>
      <c r="L6" s="41">
        <v>3.69</v>
      </c>
      <c r="M6" s="41">
        <v>0</v>
      </c>
      <c r="N6" s="41">
        <v>49</v>
      </c>
      <c r="O6" s="41">
        <f t="shared" si="0"/>
        <v>7</v>
      </c>
      <c r="P6" s="43">
        <f t="shared" si="1"/>
        <v>0.142857142857143</v>
      </c>
      <c r="Q6" s="41">
        <f t="shared" si="2"/>
        <v>5</v>
      </c>
      <c r="R6" s="44">
        <f t="shared" si="3"/>
        <v>0.102040816326531</v>
      </c>
    </row>
    <row r="7" spans="1:18">
      <c r="A7" s="41">
        <v>6</v>
      </c>
      <c r="B7" s="41" t="s">
        <v>1348</v>
      </c>
      <c r="C7" s="41" t="s">
        <v>1349</v>
      </c>
      <c r="D7" s="41">
        <v>2023</v>
      </c>
      <c r="E7" s="41" t="s">
        <v>20</v>
      </c>
      <c r="F7" s="46" t="s">
        <v>1339</v>
      </c>
      <c r="G7" s="41">
        <v>86.5</v>
      </c>
      <c r="H7" s="41">
        <v>87.5</v>
      </c>
      <c r="I7" s="41">
        <v>71.5</v>
      </c>
      <c r="J7" s="41">
        <v>61.5</v>
      </c>
      <c r="K7" s="41">
        <v>84.45</v>
      </c>
      <c r="L7" s="41">
        <v>3.75</v>
      </c>
      <c r="M7" s="41">
        <v>0</v>
      </c>
      <c r="N7" s="41">
        <v>49</v>
      </c>
      <c r="O7" s="41">
        <f t="shared" si="0"/>
        <v>4</v>
      </c>
      <c r="P7" s="43">
        <f t="shared" si="1"/>
        <v>0.0816326530612245</v>
      </c>
      <c r="Q7" s="41">
        <f t="shared" si="2"/>
        <v>6</v>
      </c>
      <c r="R7" s="44">
        <f t="shared" si="3"/>
        <v>0.122448979591837</v>
      </c>
    </row>
    <row r="8" spans="1:18">
      <c r="A8" s="41">
        <v>7</v>
      </c>
      <c r="B8" s="41" t="s">
        <v>1350</v>
      </c>
      <c r="C8" s="41" t="s">
        <v>1351</v>
      </c>
      <c r="D8" s="41">
        <v>2023</v>
      </c>
      <c r="E8" s="41" t="s">
        <v>20</v>
      </c>
      <c r="F8" s="46" t="s">
        <v>1339</v>
      </c>
      <c r="G8" s="41">
        <v>87</v>
      </c>
      <c r="H8" s="41">
        <v>86.8</v>
      </c>
      <c r="I8" s="41">
        <v>73</v>
      </c>
      <c r="J8" s="41">
        <v>60.5</v>
      </c>
      <c r="K8" s="41">
        <v>84.135</v>
      </c>
      <c r="L8" s="41">
        <v>3.68</v>
      </c>
      <c r="M8" s="41">
        <v>0</v>
      </c>
      <c r="N8" s="41">
        <v>49</v>
      </c>
      <c r="O8" s="41">
        <f t="shared" si="0"/>
        <v>8</v>
      </c>
      <c r="P8" s="43">
        <f t="shared" si="1"/>
        <v>0.163265306122449</v>
      </c>
      <c r="Q8" s="41">
        <f t="shared" si="2"/>
        <v>7</v>
      </c>
      <c r="R8" s="44">
        <f t="shared" si="3"/>
        <v>0.142857142857143</v>
      </c>
    </row>
    <row r="9" spans="1:18">
      <c r="A9" s="41">
        <v>8</v>
      </c>
      <c r="B9" s="41" t="s">
        <v>1352</v>
      </c>
      <c r="C9" s="41" t="s">
        <v>1353</v>
      </c>
      <c r="D9" s="41">
        <v>2023</v>
      </c>
      <c r="E9" s="41" t="s">
        <v>20</v>
      </c>
      <c r="F9" s="46" t="s">
        <v>1339</v>
      </c>
      <c r="G9" s="41">
        <v>87.5</v>
      </c>
      <c r="H9" s="41">
        <v>87</v>
      </c>
      <c r="I9" s="41">
        <v>70</v>
      </c>
      <c r="J9" s="41">
        <v>61</v>
      </c>
      <c r="K9" s="41">
        <v>84.075</v>
      </c>
      <c r="L9" s="41">
        <v>3.7</v>
      </c>
      <c r="M9" s="41">
        <v>0</v>
      </c>
      <c r="N9" s="41">
        <v>49</v>
      </c>
      <c r="O9" s="41">
        <f t="shared" si="0"/>
        <v>6</v>
      </c>
      <c r="P9" s="43">
        <f t="shared" si="1"/>
        <v>0.122448979591837</v>
      </c>
      <c r="Q9" s="41">
        <f t="shared" si="2"/>
        <v>8</v>
      </c>
      <c r="R9" s="44">
        <f t="shared" si="3"/>
        <v>0.163265306122449</v>
      </c>
    </row>
    <row r="10" spans="1:18">
      <c r="A10" s="41">
        <v>9</v>
      </c>
      <c r="B10" s="41" t="s">
        <v>1354</v>
      </c>
      <c r="C10" s="41" t="s">
        <v>1355</v>
      </c>
      <c r="D10" s="41">
        <v>2023</v>
      </c>
      <c r="E10" s="41" t="s">
        <v>20</v>
      </c>
      <c r="F10" s="46" t="s">
        <v>1339</v>
      </c>
      <c r="G10" s="41">
        <v>86</v>
      </c>
      <c r="H10" s="41">
        <v>87.1</v>
      </c>
      <c r="I10" s="41">
        <v>70</v>
      </c>
      <c r="J10" s="41">
        <v>61</v>
      </c>
      <c r="K10" s="41">
        <v>83.92</v>
      </c>
      <c r="L10" s="41">
        <v>3.71</v>
      </c>
      <c r="M10" s="41">
        <v>0</v>
      </c>
      <c r="N10" s="41">
        <v>49</v>
      </c>
      <c r="O10" s="41">
        <f t="shared" si="0"/>
        <v>5</v>
      </c>
      <c r="P10" s="43">
        <f t="shared" si="1"/>
        <v>0.102040816326531</v>
      </c>
      <c r="Q10" s="41">
        <f t="shared" si="2"/>
        <v>9</v>
      </c>
      <c r="R10" s="44">
        <f t="shared" si="3"/>
        <v>0.183673469387755</v>
      </c>
    </row>
    <row r="11" spans="1:18">
      <c r="A11" s="41">
        <v>10</v>
      </c>
      <c r="B11" s="41" t="s">
        <v>1356</v>
      </c>
      <c r="C11" s="41" t="s">
        <v>1357</v>
      </c>
      <c r="D11" s="41">
        <v>2023</v>
      </c>
      <c r="E11" s="41" t="s">
        <v>20</v>
      </c>
      <c r="F11" s="46" t="s">
        <v>1339</v>
      </c>
      <c r="G11" s="41">
        <v>90.5</v>
      </c>
      <c r="H11" s="41">
        <v>85.9</v>
      </c>
      <c r="I11" s="41">
        <v>70</v>
      </c>
      <c r="J11" s="41">
        <v>61</v>
      </c>
      <c r="K11" s="41">
        <v>83.755</v>
      </c>
      <c r="L11" s="41">
        <v>3.59</v>
      </c>
      <c r="M11" s="41">
        <v>0</v>
      </c>
      <c r="N11" s="41">
        <v>49</v>
      </c>
      <c r="O11" s="41">
        <f t="shared" si="0"/>
        <v>12</v>
      </c>
      <c r="P11" s="43">
        <f t="shared" si="1"/>
        <v>0.244897959183673</v>
      </c>
      <c r="Q11" s="41">
        <f t="shared" si="2"/>
        <v>10</v>
      </c>
      <c r="R11" s="44">
        <f t="shared" si="3"/>
        <v>0.204081632653061</v>
      </c>
    </row>
    <row r="12" spans="1:18">
      <c r="A12" s="41">
        <v>11</v>
      </c>
      <c r="B12" s="41" t="s">
        <v>1358</v>
      </c>
      <c r="C12" s="41" t="s">
        <v>1359</v>
      </c>
      <c r="D12" s="41">
        <v>2023</v>
      </c>
      <c r="E12" s="41" t="s">
        <v>20</v>
      </c>
      <c r="F12" s="46" t="s">
        <v>1339</v>
      </c>
      <c r="G12" s="41">
        <v>85</v>
      </c>
      <c r="H12" s="41">
        <v>86.2</v>
      </c>
      <c r="I12" s="41">
        <v>72.5</v>
      </c>
      <c r="J12" s="41">
        <v>60.5</v>
      </c>
      <c r="K12" s="41">
        <v>83.365</v>
      </c>
      <c r="L12" s="41">
        <v>3.62</v>
      </c>
      <c r="M12" s="41">
        <v>0</v>
      </c>
      <c r="N12" s="41">
        <v>49</v>
      </c>
      <c r="O12" s="41">
        <f t="shared" si="0"/>
        <v>10</v>
      </c>
      <c r="P12" s="43">
        <f t="shared" si="1"/>
        <v>0.204081632653061</v>
      </c>
      <c r="Q12" s="41">
        <f t="shared" si="2"/>
        <v>11</v>
      </c>
      <c r="R12" s="44">
        <f t="shared" si="3"/>
        <v>0.224489795918367</v>
      </c>
    </row>
    <row r="13" spans="1:18">
      <c r="A13" s="41">
        <v>12</v>
      </c>
      <c r="B13" s="41" t="s">
        <v>1360</v>
      </c>
      <c r="C13" s="41" t="s">
        <v>1361</v>
      </c>
      <c r="D13" s="41">
        <v>2023</v>
      </c>
      <c r="E13" s="41" t="s">
        <v>20</v>
      </c>
      <c r="F13" s="46" t="s">
        <v>1339</v>
      </c>
      <c r="G13" s="41">
        <v>96</v>
      </c>
      <c r="H13" s="41">
        <v>82.8</v>
      </c>
      <c r="I13" s="41">
        <v>73.5</v>
      </c>
      <c r="J13" s="41">
        <v>62</v>
      </c>
      <c r="K13" s="41">
        <v>82.81</v>
      </c>
      <c r="L13" s="41">
        <v>3.28</v>
      </c>
      <c r="M13" s="41">
        <v>0</v>
      </c>
      <c r="N13" s="41">
        <v>49</v>
      </c>
      <c r="O13" s="41">
        <f t="shared" si="0"/>
        <v>24</v>
      </c>
      <c r="P13" s="43">
        <f t="shared" si="1"/>
        <v>0.489795918367347</v>
      </c>
      <c r="Q13" s="41">
        <f t="shared" si="2"/>
        <v>12</v>
      </c>
      <c r="R13" s="44">
        <f t="shared" si="3"/>
        <v>0.244897959183673</v>
      </c>
    </row>
    <row r="14" spans="1:18">
      <c r="A14" s="41">
        <v>13</v>
      </c>
      <c r="B14" s="41" t="s">
        <v>1362</v>
      </c>
      <c r="C14" s="41" t="s">
        <v>1363</v>
      </c>
      <c r="D14" s="41">
        <v>2023</v>
      </c>
      <c r="E14" s="41" t="s">
        <v>20</v>
      </c>
      <c r="F14" s="46" t="s">
        <v>1339</v>
      </c>
      <c r="G14" s="41">
        <v>81</v>
      </c>
      <c r="H14" s="41">
        <v>86.2</v>
      </c>
      <c r="I14" s="41">
        <v>70</v>
      </c>
      <c r="J14" s="41">
        <v>61</v>
      </c>
      <c r="K14" s="41">
        <v>82.54</v>
      </c>
      <c r="L14" s="41">
        <v>3.62</v>
      </c>
      <c r="M14" s="41">
        <v>0</v>
      </c>
      <c r="N14" s="41">
        <v>49</v>
      </c>
      <c r="O14" s="41">
        <f t="shared" si="0"/>
        <v>10</v>
      </c>
      <c r="P14" s="43">
        <f t="shared" si="1"/>
        <v>0.204081632653061</v>
      </c>
      <c r="Q14" s="41">
        <f t="shared" si="2"/>
        <v>13</v>
      </c>
      <c r="R14" s="44">
        <f t="shared" si="3"/>
        <v>0.26530612244898</v>
      </c>
    </row>
    <row r="15" spans="1:18">
      <c r="A15" s="41">
        <v>14</v>
      </c>
      <c r="B15" s="41" t="s">
        <v>1364</v>
      </c>
      <c r="C15" s="41" t="s">
        <v>1365</v>
      </c>
      <c r="D15" s="41">
        <v>2023</v>
      </c>
      <c r="E15" s="41" t="s">
        <v>20</v>
      </c>
      <c r="F15" s="46" t="s">
        <v>1339</v>
      </c>
      <c r="G15" s="41">
        <v>82</v>
      </c>
      <c r="H15" s="41">
        <v>85.6</v>
      </c>
      <c r="I15" s="41">
        <v>71.5</v>
      </c>
      <c r="J15" s="41">
        <v>60.5</v>
      </c>
      <c r="K15" s="41">
        <v>82.395</v>
      </c>
      <c r="L15" s="41">
        <v>3.56</v>
      </c>
      <c r="M15" s="41">
        <v>0</v>
      </c>
      <c r="N15" s="41">
        <v>49</v>
      </c>
      <c r="O15" s="41">
        <f t="shared" si="0"/>
        <v>13</v>
      </c>
      <c r="P15" s="43">
        <f t="shared" si="1"/>
        <v>0.26530612244898</v>
      </c>
      <c r="Q15" s="41">
        <f t="shared" si="2"/>
        <v>14</v>
      </c>
      <c r="R15" s="44">
        <f t="shared" si="3"/>
        <v>0.285714285714286</v>
      </c>
    </row>
    <row r="16" spans="1:18">
      <c r="A16" s="41">
        <v>15</v>
      </c>
      <c r="B16" s="41" t="s">
        <v>1366</v>
      </c>
      <c r="C16" s="41" t="s">
        <v>1367</v>
      </c>
      <c r="D16" s="41">
        <v>2023</v>
      </c>
      <c r="E16" s="41" t="s">
        <v>20</v>
      </c>
      <c r="F16" s="46" t="s">
        <v>1339</v>
      </c>
      <c r="G16" s="41">
        <v>83</v>
      </c>
      <c r="H16" s="41">
        <v>85.4</v>
      </c>
      <c r="I16" s="41">
        <v>70</v>
      </c>
      <c r="J16" s="41">
        <v>61</v>
      </c>
      <c r="K16" s="41">
        <v>82.28</v>
      </c>
      <c r="L16" s="41">
        <v>3.54</v>
      </c>
      <c r="M16" s="41">
        <v>0</v>
      </c>
      <c r="N16" s="41">
        <v>49</v>
      </c>
      <c r="O16" s="41">
        <f t="shared" si="0"/>
        <v>15</v>
      </c>
      <c r="P16" s="43">
        <f t="shared" si="1"/>
        <v>0.306122448979592</v>
      </c>
      <c r="Q16" s="41">
        <f t="shared" si="2"/>
        <v>15</v>
      </c>
      <c r="R16" s="44">
        <f t="shared" si="3"/>
        <v>0.306122448979592</v>
      </c>
    </row>
    <row r="17" spans="1:18">
      <c r="A17" s="41">
        <v>16</v>
      </c>
      <c r="B17" s="41" t="s">
        <v>1368</v>
      </c>
      <c r="C17" s="41" t="s">
        <v>1369</v>
      </c>
      <c r="D17" s="41">
        <v>2023</v>
      </c>
      <c r="E17" s="41" t="s">
        <v>20</v>
      </c>
      <c r="F17" s="46" t="s">
        <v>1339</v>
      </c>
      <c r="G17" s="41">
        <v>81</v>
      </c>
      <c r="H17" s="41">
        <v>85.5</v>
      </c>
      <c r="I17" s="41">
        <v>71.5</v>
      </c>
      <c r="J17" s="41">
        <v>60.5</v>
      </c>
      <c r="K17" s="41">
        <v>82.175</v>
      </c>
      <c r="L17" s="41">
        <v>3.55</v>
      </c>
      <c r="M17" s="41">
        <v>0</v>
      </c>
      <c r="N17" s="41">
        <v>49</v>
      </c>
      <c r="O17" s="41">
        <f t="shared" si="0"/>
        <v>14</v>
      </c>
      <c r="P17" s="43">
        <f t="shared" si="1"/>
        <v>0.285714285714286</v>
      </c>
      <c r="Q17" s="41">
        <f t="shared" si="2"/>
        <v>16</v>
      </c>
      <c r="R17" s="44">
        <f t="shared" si="3"/>
        <v>0.326530612244898</v>
      </c>
    </row>
    <row r="18" spans="1:18">
      <c r="A18" s="41">
        <v>17</v>
      </c>
      <c r="B18" s="41" t="s">
        <v>1370</v>
      </c>
      <c r="C18" s="41" t="s">
        <v>1371</v>
      </c>
      <c r="D18" s="41">
        <v>2023</v>
      </c>
      <c r="E18" s="41" t="s">
        <v>20</v>
      </c>
      <c r="F18" s="46" t="s">
        <v>1339</v>
      </c>
      <c r="G18" s="41">
        <v>80</v>
      </c>
      <c r="H18" s="41">
        <v>84.6</v>
      </c>
      <c r="I18" s="41">
        <v>70</v>
      </c>
      <c r="J18" s="41">
        <v>60</v>
      </c>
      <c r="K18" s="41">
        <v>81.22</v>
      </c>
      <c r="L18" s="41">
        <v>3.46</v>
      </c>
      <c r="M18" s="41">
        <v>0</v>
      </c>
      <c r="N18" s="41">
        <v>49</v>
      </c>
      <c r="O18" s="41">
        <f t="shared" si="0"/>
        <v>16</v>
      </c>
      <c r="P18" s="43">
        <f t="shared" si="1"/>
        <v>0.326530612244898</v>
      </c>
      <c r="Q18" s="41">
        <f t="shared" si="2"/>
        <v>17</v>
      </c>
      <c r="R18" s="44">
        <f t="shared" si="3"/>
        <v>0.346938775510204</v>
      </c>
    </row>
    <row r="19" spans="1:18">
      <c r="A19" s="41">
        <v>18</v>
      </c>
      <c r="B19" s="41" t="s">
        <v>1372</v>
      </c>
      <c r="C19" s="41" t="s">
        <v>1373</v>
      </c>
      <c r="D19" s="41">
        <v>2023</v>
      </c>
      <c r="E19" s="41" t="s">
        <v>20</v>
      </c>
      <c r="F19" s="46" t="s">
        <v>1339</v>
      </c>
      <c r="G19" s="41">
        <v>80</v>
      </c>
      <c r="H19" s="41">
        <v>84.4</v>
      </c>
      <c r="I19" s="41">
        <v>70</v>
      </c>
      <c r="J19" s="41">
        <v>60.5</v>
      </c>
      <c r="K19" s="41">
        <v>81.105</v>
      </c>
      <c r="L19" s="41">
        <v>3.44</v>
      </c>
      <c r="M19" s="41">
        <v>0</v>
      </c>
      <c r="N19" s="41">
        <v>49</v>
      </c>
      <c r="O19" s="41">
        <f t="shared" si="0"/>
        <v>17</v>
      </c>
      <c r="P19" s="43">
        <f t="shared" si="1"/>
        <v>0.346938775510204</v>
      </c>
      <c r="Q19" s="41">
        <f t="shared" si="2"/>
        <v>18</v>
      </c>
      <c r="R19" s="44">
        <f t="shared" si="3"/>
        <v>0.36734693877551</v>
      </c>
    </row>
    <row r="20" spans="1:18">
      <c r="A20" s="41">
        <v>19</v>
      </c>
      <c r="B20" s="41" t="s">
        <v>1374</v>
      </c>
      <c r="C20" s="41" t="s">
        <v>1375</v>
      </c>
      <c r="D20" s="41">
        <v>2023</v>
      </c>
      <c r="E20" s="41" t="s">
        <v>20</v>
      </c>
      <c r="F20" s="46" t="s">
        <v>1339</v>
      </c>
      <c r="G20" s="41">
        <v>82</v>
      </c>
      <c r="H20" s="41">
        <v>83.2</v>
      </c>
      <c r="I20" s="41">
        <v>71.5</v>
      </c>
      <c r="J20" s="41">
        <v>63</v>
      </c>
      <c r="K20" s="41">
        <v>80.84</v>
      </c>
      <c r="L20" s="41">
        <v>3.32</v>
      </c>
      <c r="M20" s="41">
        <v>0</v>
      </c>
      <c r="N20" s="41">
        <v>49</v>
      </c>
      <c r="O20" s="41">
        <f t="shared" si="0"/>
        <v>21</v>
      </c>
      <c r="P20" s="43">
        <f t="shared" si="1"/>
        <v>0.428571428571429</v>
      </c>
      <c r="Q20" s="41">
        <f t="shared" si="2"/>
        <v>19</v>
      </c>
      <c r="R20" s="44">
        <f t="shared" si="3"/>
        <v>0.387755102040816</v>
      </c>
    </row>
    <row r="21" spans="1:18">
      <c r="A21" s="41">
        <v>20</v>
      </c>
      <c r="B21" s="41" t="s">
        <v>1376</v>
      </c>
      <c r="C21" s="41" t="s">
        <v>1377</v>
      </c>
      <c r="D21" s="41">
        <v>2023</v>
      </c>
      <c r="E21" s="41" t="s">
        <v>20</v>
      </c>
      <c r="F21" s="46" t="s">
        <v>1339</v>
      </c>
      <c r="G21" s="41">
        <v>88</v>
      </c>
      <c r="H21" s="41">
        <v>82</v>
      </c>
      <c r="I21" s="41">
        <v>70</v>
      </c>
      <c r="J21" s="41">
        <v>60.5</v>
      </c>
      <c r="K21" s="41">
        <v>80.625</v>
      </c>
      <c r="L21" s="41">
        <v>3.2</v>
      </c>
      <c r="M21" s="41">
        <v>0</v>
      </c>
      <c r="N21" s="41">
        <v>49</v>
      </c>
      <c r="O21" s="41">
        <f t="shared" si="0"/>
        <v>26</v>
      </c>
      <c r="P21" s="43">
        <f t="shared" si="1"/>
        <v>0.530612244897959</v>
      </c>
      <c r="Q21" s="41">
        <f t="shared" si="2"/>
        <v>20</v>
      </c>
      <c r="R21" s="44">
        <f t="shared" si="3"/>
        <v>0.408163265306122</v>
      </c>
    </row>
    <row r="22" spans="1:18">
      <c r="A22" s="41">
        <v>21</v>
      </c>
      <c r="B22" s="41" t="s">
        <v>1378</v>
      </c>
      <c r="C22" s="41" t="s">
        <v>1379</v>
      </c>
      <c r="D22" s="41">
        <v>2023</v>
      </c>
      <c r="E22" s="41" t="s">
        <v>20</v>
      </c>
      <c r="F22" s="46" t="s">
        <v>1339</v>
      </c>
      <c r="G22" s="41">
        <v>80</v>
      </c>
      <c r="H22" s="41">
        <v>83.4</v>
      </c>
      <c r="I22" s="41">
        <v>72</v>
      </c>
      <c r="J22" s="41">
        <v>60</v>
      </c>
      <c r="K22" s="41">
        <v>80.58</v>
      </c>
      <c r="L22" s="41">
        <v>3.34</v>
      </c>
      <c r="M22" s="41">
        <v>0</v>
      </c>
      <c r="N22" s="41">
        <v>49</v>
      </c>
      <c r="O22" s="41">
        <f t="shared" si="0"/>
        <v>19</v>
      </c>
      <c r="P22" s="43">
        <f t="shared" si="1"/>
        <v>0.387755102040816</v>
      </c>
      <c r="Q22" s="41">
        <f t="shared" si="2"/>
        <v>21</v>
      </c>
      <c r="R22" s="44">
        <f t="shared" si="3"/>
        <v>0.428571428571429</v>
      </c>
    </row>
    <row r="23" spans="1:18">
      <c r="A23" s="41">
        <v>22</v>
      </c>
      <c r="B23" s="41" t="s">
        <v>1380</v>
      </c>
      <c r="C23" s="41" t="s">
        <v>1381</v>
      </c>
      <c r="D23" s="41">
        <v>2023</v>
      </c>
      <c r="E23" s="41" t="s">
        <v>20</v>
      </c>
      <c r="F23" s="46" t="s">
        <v>1339</v>
      </c>
      <c r="G23" s="41">
        <v>80</v>
      </c>
      <c r="H23" s="41">
        <v>83.5</v>
      </c>
      <c r="I23" s="41">
        <v>70</v>
      </c>
      <c r="J23" s="41">
        <v>60</v>
      </c>
      <c r="K23" s="41">
        <v>80.45</v>
      </c>
      <c r="L23" s="41">
        <v>3.35</v>
      </c>
      <c r="M23" s="41">
        <v>0</v>
      </c>
      <c r="N23" s="41">
        <v>49</v>
      </c>
      <c r="O23" s="41">
        <f t="shared" si="0"/>
        <v>18</v>
      </c>
      <c r="P23" s="43">
        <f t="shared" si="1"/>
        <v>0.36734693877551</v>
      </c>
      <c r="Q23" s="41">
        <f t="shared" si="2"/>
        <v>22</v>
      </c>
      <c r="R23" s="44">
        <f t="shared" si="3"/>
        <v>0.448979591836735</v>
      </c>
    </row>
    <row r="24" spans="1:18">
      <c r="A24" s="41">
        <v>23</v>
      </c>
      <c r="B24" s="41" t="s">
        <v>1382</v>
      </c>
      <c r="C24" s="41" t="s">
        <v>1383</v>
      </c>
      <c r="D24" s="41">
        <v>2023</v>
      </c>
      <c r="E24" s="41" t="s">
        <v>20</v>
      </c>
      <c r="F24" s="46" t="s">
        <v>1339</v>
      </c>
      <c r="G24" s="41">
        <v>80</v>
      </c>
      <c r="H24" s="41">
        <v>83.2</v>
      </c>
      <c r="I24" s="41">
        <v>71.5</v>
      </c>
      <c r="J24" s="41">
        <v>61</v>
      </c>
      <c r="K24" s="41">
        <v>80.44</v>
      </c>
      <c r="L24" s="41">
        <v>3.32</v>
      </c>
      <c r="M24" s="41">
        <v>0</v>
      </c>
      <c r="N24" s="41">
        <v>49</v>
      </c>
      <c r="O24" s="41">
        <f t="shared" si="0"/>
        <v>21</v>
      </c>
      <c r="P24" s="43">
        <f t="shared" si="1"/>
        <v>0.428571428571429</v>
      </c>
      <c r="Q24" s="41">
        <f t="shared" si="2"/>
        <v>23</v>
      </c>
      <c r="R24" s="44">
        <f t="shared" si="3"/>
        <v>0.469387755102041</v>
      </c>
    </row>
    <row r="25" spans="1:18">
      <c r="A25" s="41">
        <v>24</v>
      </c>
      <c r="B25" s="41" t="s">
        <v>1384</v>
      </c>
      <c r="C25" s="41" t="s">
        <v>1385</v>
      </c>
      <c r="D25" s="41">
        <v>2023</v>
      </c>
      <c r="E25" s="41" t="s">
        <v>20</v>
      </c>
      <c r="F25" s="46" t="s">
        <v>1339</v>
      </c>
      <c r="G25" s="41">
        <v>80</v>
      </c>
      <c r="H25" s="41">
        <v>83.4</v>
      </c>
      <c r="I25" s="41">
        <v>70</v>
      </c>
      <c r="J25" s="41">
        <v>60</v>
      </c>
      <c r="K25" s="41">
        <v>80.38</v>
      </c>
      <c r="L25" s="41">
        <v>3.34</v>
      </c>
      <c r="M25" s="41">
        <v>0</v>
      </c>
      <c r="N25" s="41">
        <v>49</v>
      </c>
      <c r="O25" s="41">
        <f t="shared" si="0"/>
        <v>19</v>
      </c>
      <c r="P25" s="43">
        <f t="shared" si="1"/>
        <v>0.387755102040816</v>
      </c>
      <c r="Q25" s="41">
        <f t="shared" si="2"/>
        <v>24</v>
      </c>
      <c r="R25" s="44">
        <f t="shared" si="3"/>
        <v>0.489795918367347</v>
      </c>
    </row>
    <row r="26" spans="1:18">
      <c r="A26" s="41">
        <v>25</v>
      </c>
      <c r="B26" s="41" t="s">
        <v>1386</v>
      </c>
      <c r="C26" s="41" t="s">
        <v>1387</v>
      </c>
      <c r="D26" s="41">
        <v>2023</v>
      </c>
      <c r="E26" s="41" t="s">
        <v>20</v>
      </c>
      <c r="F26" s="46" t="s">
        <v>1339</v>
      </c>
      <c r="G26" s="41">
        <v>80</v>
      </c>
      <c r="H26" s="41">
        <v>83.1</v>
      </c>
      <c r="I26" s="41">
        <v>70</v>
      </c>
      <c r="J26" s="41">
        <v>60</v>
      </c>
      <c r="K26" s="41">
        <v>80.17</v>
      </c>
      <c r="L26" s="41">
        <v>3.31</v>
      </c>
      <c r="M26" s="41">
        <v>0</v>
      </c>
      <c r="N26" s="41">
        <v>49</v>
      </c>
      <c r="O26" s="41">
        <f t="shared" si="0"/>
        <v>23</v>
      </c>
      <c r="P26" s="43">
        <f t="shared" si="1"/>
        <v>0.469387755102041</v>
      </c>
      <c r="Q26" s="41">
        <f t="shared" si="2"/>
        <v>25</v>
      </c>
      <c r="R26" s="44">
        <f t="shared" si="3"/>
        <v>0.510204081632653</v>
      </c>
    </row>
    <row r="27" spans="1:18">
      <c r="A27" s="41">
        <v>26</v>
      </c>
      <c r="B27" s="41" t="s">
        <v>1388</v>
      </c>
      <c r="C27" s="41" t="s">
        <v>1389</v>
      </c>
      <c r="D27" s="41">
        <v>2023</v>
      </c>
      <c r="E27" s="41" t="s">
        <v>20</v>
      </c>
      <c r="F27" s="46" t="s">
        <v>1339</v>
      </c>
      <c r="G27" s="41">
        <v>80</v>
      </c>
      <c r="H27" s="41">
        <v>82.6</v>
      </c>
      <c r="I27" s="41">
        <v>70</v>
      </c>
      <c r="J27" s="41">
        <v>60</v>
      </c>
      <c r="K27" s="41">
        <v>79.82</v>
      </c>
      <c r="L27" s="41">
        <v>3.26</v>
      </c>
      <c r="M27" s="41">
        <v>0</v>
      </c>
      <c r="N27" s="41">
        <v>49</v>
      </c>
      <c r="O27" s="41">
        <f t="shared" si="0"/>
        <v>25</v>
      </c>
      <c r="P27" s="43">
        <f t="shared" si="1"/>
        <v>0.510204081632653</v>
      </c>
      <c r="Q27" s="41">
        <f t="shared" si="2"/>
        <v>26</v>
      </c>
      <c r="R27" s="44">
        <f t="shared" si="3"/>
        <v>0.530612244897959</v>
      </c>
    </row>
    <row r="28" spans="1:18">
      <c r="A28" s="41">
        <v>27</v>
      </c>
      <c r="B28" s="41" t="s">
        <v>1390</v>
      </c>
      <c r="C28" s="41" t="s">
        <v>1391</v>
      </c>
      <c r="D28" s="41">
        <v>2023</v>
      </c>
      <c r="E28" s="41" t="s">
        <v>20</v>
      </c>
      <c r="F28" s="46" t="s">
        <v>1339</v>
      </c>
      <c r="G28" s="41">
        <v>84</v>
      </c>
      <c r="H28" s="41">
        <v>81.4</v>
      </c>
      <c r="I28" s="41">
        <v>70</v>
      </c>
      <c r="J28" s="41">
        <v>60</v>
      </c>
      <c r="K28" s="41">
        <v>79.58</v>
      </c>
      <c r="L28" s="41">
        <v>3.14</v>
      </c>
      <c r="M28" s="41">
        <v>0</v>
      </c>
      <c r="N28" s="41">
        <v>49</v>
      </c>
      <c r="O28" s="41">
        <f t="shared" si="0"/>
        <v>29</v>
      </c>
      <c r="P28" s="43">
        <f t="shared" si="1"/>
        <v>0.591836734693878</v>
      </c>
      <c r="Q28" s="41">
        <f t="shared" si="2"/>
        <v>27</v>
      </c>
      <c r="R28" s="44">
        <f t="shared" si="3"/>
        <v>0.551020408163265</v>
      </c>
    </row>
    <row r="29" spans="1:18">
      <c r="A29" s="41">
        <v>28</v>
      </c>
      <c r="B29" s="41" t="s">
        <v>1392</v>
      </c>
      <c r="C29" s="41" t="s">
        <v>1393</v>
      </c>
      <c r="D29" s="41">
        <v>2023</v>
      </c>
      <c r="E29" s="41" t="s">
        <v>20</v>
      </c>
      <c r="F29" s="46" t="s">
        <v>1339</v>
      </c>
      <c r="G29" s="41">
        <v>80</v>
      </c>
      <c r="H29" s="41">
        <v>81.8</v>
      </c>
      <c r="I29" s="41">
        <v>70</v>
      </c>
      <c r="J29" s="41">
        <v>60.5</v>
      </c>
      <c r="K29" s="41">
        <v>79.285</v>
      </c>
      <c r="L29" s="41">
        <v>3.18</v>
      </c>
      <c r="M29" s="41">
        <v>0</v>
      </c>
      <c r="N29" s="41">
        <v>49</v>
      </c>
      <c r="O29" s="41">
        <f t="shared" si="0"/>
        <v>27</v>
      </c>
      <c r="P29" s="43">
        <f t="shared" si="1"/>
        <v>0.551020408163265</v>
      </c>
      <c r="Q29" s="41">
        <f t="shared" si="2"/>
        <v>28</v>
      </c>
      <c r="R29" s="44">
        <f t="shared" si="3"/>
        <v>0.571428571428571</v>
      </c>
    </row>
    <row r="30" spans="1:18">
      <c r="A30" s="41">
        <v>29</v>
      </c>
      <c r="B30" s="41" t="s">
        <v>1394</v>
      </c>
      <c r="C30" s="41" t="s">
        <v>1395</v>
      </c>
      <c r="D30" s="41">
        <v>2023</v>
      </c>
      <c r="E30" s="41" t="s">
        <v>20</v>
      </c>
      <c r="F30" s="46" t="s">
        <v>1339</v>
      </c>
      <c r="G30" s="41">
        <v>80</v>
      </c>
      <c r="H30" s="41">
        <v>81.5</v>
      </c>
      <c r="I30" s="41">
        <v>70</v>
      </c>
      <c r="J30" s="41">
        <v>60</v>
      </c>
      <c r="K30" s="41">
        <v>79.05</v>
      </c>
      <c r="L30" s="41">
        <v>3.15</v>
      </c>
      <c r="M30" s="41">
        <v>0</v>
      </c>
      <c r="N30" s="41">
        <v>49</v>
      </c>
      <c r="O30" s="41">
        <f t="shared" si="0"/>
        <v>28</v>
      </c>
      <c r="P30" s="43">
        <f t="shared" si="1"/>
        <v>0.571428571428571</v>
      </c>
      <c r="Q30" s="41">
        <f t="shared" si="2"/>
        <v>29</v>
      </c>
      <c r="R30" s="44">
        <f t="shared" si="3"/>
        <v>0.591836734693878</v>
      </c>
    </row>
    <row r="31" spans="1:18">
      <c r="A31" s="41">
        <v>30</v>
      </c>
      <c r="B31" s="41" t="s">
        <v>1396</v>
      </c>
      <c r="C31" s="41" t="s">
        <v>1397</v>
      </c>
      <c r="D31" s="41">
        <v>2023</v>
      </c>
      <c r="E31" s="41" t="s">
        <v>20</v>
      </c>
      <c r="F31" s="46" t="s">
        <v>1339</v>
      </c>
      <c r="G31" s="41">
        <v>80</v>
      </c>
      <c r="H31" s="41">
        <v>80.9</v>
      </c>
      <c r="I31" s="41">
        <v>71.5</v>
      </c>
      <c r="J31" s="41">
        <v>60</v>
      </c>
      <c r="K31" s="41">
        <v>78.78</v>
      </c>
      <c r="L31" s="41">
        <v>3.09</v>
      </c>
      <c r="M31" s="41">
        <v>0</v>
      </c>
      <c r="N31" s="41">
        <v>49</v>
      </c>
      <c r="O31" s="41">
        <f t="shared" si="0"/>
        <v>30</v>
      </c>
      <c r="P31" s="43">
        <f t="shared" si="1"/>
        <v>0.612244897959184</v>
      </c>
      <c r="Q31" s="41">
        <f t="shared" si="2"/>
        <v>30</v>
      </c>
      <c r="R31" s="44">
        <f t="shared" si="3"/>
        <v>0.612244897959184</v>
      </c>
    </row>
    <row r="32" spans="1:18">
      <c r="A32" s="41">
        <v>31</v>
      </c>
      <c r="B32" s="41" t="s">
        <v>1398</v>
      </c>
      <c r="C32" s="41" t="s">
        <v>1399</v>
      </c>
      <c r="D32" s="41">
        <v>2023</v>
      </c>
      <c r="E32" s="41" t="s">
        <v>20</v>
      </c>
      <c r="F32" s="46" t="s">
        <v>1339</v>
      </c>
      <c r="G32" s="41">
        <v>80</v>
      </c>
      <c r="H32" s="41">
        <v>80.9</v>
      </c>
      <c r="I32" s="41">
        <v>70</v>
      </c>
      <c r="J32" s="41">
        <v>60</v>
      </c>
      <c r="K32" s="41">
        <v>78.63</v>
      </c>
      <c r="L32" s="41">
        <v>3.09</v>
      </c>
      <c r="M32" s="41">
        <v>0</v>
      </c>
      <c r="N32" s="41">
        <v>49</v>
      </c>
      <c r="O32" s="41">
        <f t="shared" si="0"/>
        <v>30</v>
      </c>
      <c r="P32" s="43">
        <f t="shared" si="1"/>
        <v>0.612244897959184</v>
      </c>
      <c r="Q32" s="41">
        <f t="shared" si="2"/>
        <v>31</v>
      </c>
      <c r="R32" s="44">
        <f t="shared" si="3"/>
        <v>0.63265306122449</v>
      </c>
    </row>
    <row r="33" spans="1:18">
      <c r="A33" s="41">
        <v>32</v>
      </c>
      <c r="B33" s="41" t="s">
        <v>1400</v>
      </c>
      <c r="C33" s="41" t="s">
        <v>1401</v>
      </c>
      <c r="D33" s="41">
        <v>2023</v>
      </c>
      <c r="E33" s="41" t="s">
        <v>20</v>
      </c>
      <c r="F33" s="46" t="s">
        <v>1339</v>
      </c>
      <c r="G33" s="41">
        <v>80</v>
      </c>
      <c r="H33" s="41">
        <v>80.4</v>
      </c>
      <c r="I33" s="41">
        <v>70</v>
      </c>
      <c r="J33" s="41">
        <v>60</v>
      </c>
      <c r="K33" s="41">
        <v>78.28</v>
      </c>
      <c r="L33" s="41">
        <v>3.04</v>
      </c>
      <c r="M33" s="41">
        <v>0</v>
      </c>
      <c r="N33" s="41">
        <v>49</v>
      </c>
      <c r="O33" s="41">
        <f t="shared" si="0"/>
        <v>32</v>
      </c>
      <c r="P33" s="43">
        <f t="shared" si="1"/>
        <v>0.653061224489796</v>
      </c>
      <c r="Q33" s="41">
        <f t="shared" si="2"/>
        <v>32</v>
      </c>
      <c r="R33" s="44">
        <f t="shared" si="3"/>
        <v>0.653061224489796</v>
      </c>
    </row>
    <row r="34" spans="1:18">
      <c r="A34" s="41">
        <v>33</v>
      </c>
      <c r="B34" s="41" t="s">
        <v>1402</v>
      </c>
      <c r="C34" s="41" t="s">
        <v>1403</v>
      </c>
      <c r="D34" s="41">
        <v>2023</v>
      </c>
      <c r="E34" s="41" t="s">
        <v>20</v>
      </c>
      <c r="F34" s="46" t="s">
        <v>1339</v>
      </c>
      <c r="G34" s="41">
        <v>80</v>
      </c>
      <c r="H34" s="41">
        <v>80.2</v>
      </c>
      <c r="I34" s="41">
        <v>70</v>
      </c>
      <c r="J34" s="41">
        <v>60</v>
      </c>
      <c r="K34" s="41">
        <v>78.14</v>
      </c>
      <c r="L34" s="41">
        <v>3.02</v>
      </c>
      <c r="M34" s="41">
        <v>0</v>
      </c>
      <c r="N34" s="41">
        <v>49</v>
      </c>
      <c r="O34" s="41">
        <f t="shared" si="0"/>
        <v>33</v>
      </c>
      <c r="P34" s="43">
        <f t="shared" si="1"/>
        <v>0.673469387755102</v>
      </c>
      <c r="Q34" s="41">
        <f t="shared" si="2"/>
        <v>33</v>
      </c>
      <c r="R34" s="44">
        <f t="shared" si="3"/>
        <v>0.673469387755102</v>
      </c>
    </row>
    <row r="35" spans="1:18">
      <c r="A35" s="41">
        <v>34</v>
      </c>
      <c r="B35" s="41" t="s">
        <v>1404</v>
      </c>
      <c r="C35" s="41" t="s">
        <v>1405</v>
      </c>
      <c r="D35" s="41">
        <v>2023</v>
      </c>
      <c r="E35" s="41" t="s">
        <v>20</v>
      </c>
      <c r="F35" s="46" t="s">
        <v>1339</v>
      </c>
      <c r="G35" s="41">
        <v>80</v>
      </c>
      <c r="H35" s="41">
        <v>79.5</v>
      </c>
      <c r="I35" s="41">
        <v>70</v>
      </c>
      <c r="J35" s="41">
        <v>60</v>
      </c>
      <c r="K35" s="41">
        <v>77.65</v>
      </c>
      <c r="L35" s="41">
        <v>2.95</v>
      </c>
      <c r="M35" s="41">
        <v>0</v>
      </c>
      <c r="N35" s="41">
        <v>49</v>
      </c>
      <c r="O35" s="41">
        <f t="shared" si="0"/>
        <v>34</v>
      </c>
      <c r="P35" s="43">
        <f t="shared" si="1"/>
        <v>0.693877551020408</v>
      </c>
      <c r="Q35" s="41">
        <f t="shared" si="2"/>
        <v>34</v>
      </c>
      <c r="R35" s="44">
        <f t="shared" si="3"/>
        <v>0.693877551020408</v>
      </c>
    </row>
    <row r="36" spans="1:18">
      <c r="A36" s="41">
        <v>35</v>
      </c>
      <c r="B36" s="41" t="s">
        <v>1406</v>
      </c>
      <c r="C36" s="41" t="s">
        <v>1407</v>
      </c>
      <c r="D36" s="41">
        <v>2023</v>
      </c>
      <c r="E36" s="41" t="s">
        <v>20</v>
      </c>
      <c r="F36" s="46" t="s">
        <v>1339</v>
      </c>
      <c r="G36" s="41">
        <v>82</v>
      </c>
      <c r="H36" s="41">
        <v>79</v>
      </c>
      <c r="I36" s="41">
        <v>70</v>
      </c>
      <c r="J36" s="41">
        <v>60</v>
      </c>
      <c r="K36" s="41">
        <v>77.6</v>
      </c>
      <c r="L36" s="41">
        <v>2.9</v>
      </c>
      <c r="M36" s="41">
        <v>0</v>
      </c>
      <c r="N36" s="41">
        <v>49</v>
      </c>
      <c r="O36" s="41">
        <f t="shared" si="0"/>
        <v>35</v>
      </c>
      <c r="P36" s="43">
        <f t="shared" si="1"/>
        <v>0.714285714285714</v>
      </c>
      <c r="Q36" s="41">
        <f t="shared" si="2"/>
        <v>35</v>
      </c>
      <c r="R36" s="44">
        <f t="shared" si="3"/>
        <v>0.714285714285714</v>
      </c>
    </row>
    <row r="37" spans="1:18">
      <c r="A37" s="41">
        <v>36</v>
      </c>
      <c r="B37" s="41" t="s">
        <v>1408</v>
      </c>
      <c r="C37" s="41" t="s">
        <v>1409</v>
      </c>
      <c r="D37" s="41">
        <v>2023</v>
      </c>
      <c r="E37" s="41" t="s">
        <v>20</v>
      </c>
      <c r="F37" s="46" t="s">
        <v>1339</v>
      </c>
      <c r="G37" s="41">
        <v>83.5</v>
      </c>
      <c r="H37" s="41">
        <v>78.6</v>
      </c>
      <c r="I37" s="41">
        <v>70</v>
      </c>
      <c r="J37" s="41">
        <v>60</v>
      </c>
      <c r="K37" s="41">
        <v>77.545</v>
      </c>
      <c r="L37" s="41">
        <v>2.86</v>
      </c>
      <c r="M37" s="41">
        <v>0</v>
      </c>
      <c r="N37" s="41">
        <v>49</v>
      </c>
      <c r="O37" s="41">
        <f t="shared" si="0"/>
        <v>36</v>
      </c>
      <c r="P37" s="43">
        <f t="shared" si="1"/>
        <v>0.73469387755102</v>
      </c>
      <c r="Q37" s="41">
        <f t="shared" si="2"/>
        <v>36</v>
      </c>
      <c r="R37" s="44">
        <f t="shared" si="3"/>
        <v>0.73469387755102</v>
      </c>
    </row>
    <row r="38" spans="1:18">
      <c r="A38" s="41">
        <v>37</v>
      </c>
      <c r="B38" s="41" t="s">
        <v>1410</v>
      </c>
      <c r="C38" s="41" t="s">
        <v>1411</v>
      </c>
      <c r="D38" s="41">
        <v>2023</v>
      </c>
      <c r="E38" s="41" t="s">
        <v>20</v>
      </c>
      <c r="F38" s="46" t="s">
        <v>1339</v>
      </c>
      <c r="G38" s="41">
        <v>83</v>
      </c>
      <c r="H38" s="41">
        <v>77.7</v>
      </c>
      <c r="I38" s="41">
        <v>70</v>
      </c>
      <c r="J38" s="41">
        <v>60</v>
      </c>
      <c r="K38" s="41">
        <v>76.84</v>
      </c>
      <c r="L38" s="41">
        <v>2.77</v>
      </c>
      <c r="M38" s="41">
        <v>0</v>
      </c>
      <c r="N38" s="41">
        <v>49</v>
      </c>
      <c r="O38" s="41">
        <f t="shared" si="0"/>
        <v>39</v>
      </c>
      <c r="P38" s="43">
        <f t="shared" si="1"/>
        <v>0.795918367346939</v>
      </c>
      <c r="Q38" s="41">
        <f t="shared" si="2"/>
        <v>37</v>
      </c>
      <c r="R38" s="44">
        <f t="shared" si="3"/>
        <v>0.755102040816326</v>
      </c>
    </row>
    <row r="39" spans="1:18">
      <c r="A39" s="41">
        <v>38</v>
      </c>
      <c r="B39" s="41" t="s">
        <v>1412</v>
      </c>
      <c r="C39" s="41" t="s">
        <v>1413</v>
      </c>
      <c r="D39" s="41">
        <v>2023</v>
      </c>
      <c r="E39" s="41" t="s">
        <v>20</v>
      </c>
      <c r="F39" s="46" t="s">
        <v>1339</v>
      </c>
      <c r="G39" s="41">
        <v>82</v>
      </c>
      <c r="H39" s="41">
        <v>77.3</v>
      </c>
      <c r="I39" s="41">
        <v>72</v>
      </c>
      <c r="J39" s="41">
        <v>60</v>
      </c>
      <c r="K39" s="41">
        <v>76.61</v>
      </c>
      <c r="L39" s="41">
        <v>2.73</v>
      </c>
      <c r="M39" s="41">
        <v>0</v>
      </c>
      <c r="N39" s="41">
        <v>49</v>
      </c>
      <c r="O39" s="41">
        <f t="shared" si="0"/>
        <v>40</v>
      </c>
      <c r="P39" s="43">
        <f t="shared" si="1"/>
        <v>0.816326530612245</v>
      </c>
      <c r="Q39" s="41">
        <f t="shared" si="2"/>
        <v>38</v>
      </c>
      <c r="R39" s="44">
        <f t="shared" si="3"/>
        <v>0.775510204081633</v>
      </c>
    </row>
    <row r="40" spans="1:18">
      <c r="A40" s="41">
        <v>39</v>
      </c>
      <c r="B40" s="41" t="s">
        <v>1414</v>
      </c>
      <c r="C40" s="41" t="s">
        <v>1415</v>
      </c>
      <c r="D40" s="41">
        <v>2023</v>
      </c>
      <c r="E40" s="41" t="s">
        <v>20</v>
      </c>
      <c r="F40" s="46" t="s">
        <v>1339</v>
      </c>
      <c r="G40" s="41">
        <v>80</v>
      </c>
      <c r="H40" s="41">
        <v>78</v>
      </c>
      <c r="I40" s="41">
        <v>70</v>
      </c>
      <c r="J40" s="41">
        <v>60</v>
      </c>
      <c r="K40" s="41">
        <v>76.6</v>
      </c>
      <c r="L40" s="41">
        <v>2.8</v>
      </c>
      <c r="M40" s="41">
        <v>0</v>
      </c>
      <c r="N40" s="41">
        <v>49</v>
      </c>
      <c r="O40" s="41">
        <f t="shared" si="0"/>
        <v>37</v>
      </c>
      <c r="P40" s="43">
        <f t="shared" si="1"/>
        <v>0.755102040816326</v>
      </c>
      <c r="Q40" s="41">
        <f t="shared" si="2"/>
        <v>39</v>
      </c>
      <c r="R40" s="44">
        <f t="shared" si="3"/>
        <v>0.795918367346939</v>
      </c>
    </row>
    <row r="41" spans="1:18">
      <c r="A41" s="41">
        <v>40</v>
      </c>
      <c r="B41" s="41" t="s">
        <v>1416</v>
      </c>
      <c r="C41" s="41" t="s">
        <v>1417</v>
      </c>
      <c r="D41" s="41">
        <v>2023</v>
      </c>
      <c r="E41" s="41" t="s">
        <v>20</v>
      </c>
      <c r="F41" s="46" t="s">
        <v>1339</v>
      </c>
      <c r="G41" s="41">
        <v>80</v>
      </c>
      <c r="H41" s="41">
        <v>77.8</v>
      </c>
      <c r="I41" s="41">
        <v>70</v>
      </c>
      <c r="J41" s="41">
        <v>60</v>
      </c>
      <c r="K41" s="41">
        <v>76.46</v>
      </c>
      <c r="L41" s="41">
        <v>2.78</v>
      </c>
      <c r="M41" s="41">
        <v>0</v>
      </c>
      <c r="N41" s="41">
        <v>49</v>
      </c>
      <c r="O41" s="41">
        <f t="shared" si="0"/>
        <v>38</v>
      </c>
      <c r="P41" s="43">
        <f t="shared" si="1"/>
        <v>0.775510204081633</v>
      </c>
      <c r="Q41" s="41">
        <f t="shared" si="2"/>
        <v>40</v>
      </c>
      <c r="R41" s="44">
        <f t="shared" si="3"/>
        <v>0.816326530612245</v>
      </c>
    </row>
    <row r="42" spans="1:18">
      <c r="A42" s="41">
        <v>41</v>
      </c>
      <c r="B42" s="41" t="s">
        <v>1418</v>
      </c>
      <c r="C42" s="41" t="s">
        <v>1419</v>
      </c>
      <c r="D42" s="41">
        <v>2023</v>
      </c>
      <c r="E42" s="41" t="s">
        <v>20</v>
      </c>
      <c r="F42" s="46" t="s">
        <v>1339</v>
      </c>
      <c r="G42" s="41">
        <v>80</v>
      </c>
      <c r="H42" s="41">
        <v>77.3</v>
      </c>
      <c r="I42" s="41">
        <v>70</v>
      </c>
      <c r="J42" s="41">
        <v>60</v>
      </c>
      <c r="K42" s="41">
        <v>76.11</v>
      </c>
      <c r="L42" s="41">
        <v>2.73</v>
      </c>
      <c r="M42" s="41">
        <v>0</v>
      </c>
      <c r="N42" s="41">
        <v>49</v>
      </c>
      <c r="O42" s="41">
        <f t="shared" si="0"/>
        <v>40</v>
      </c>
      <c r="P42" s="43">
        <f t="shared" si="1"/>
        <v>0.816326530612245</v>
      </c>
      <c r="Q42" s="41">
        <f t="shared" si="2"/>
        <v>41</v>
      </c>
      <c r="R42" s="44">
        <f t="shared" si="3"/>
        <v>0.836734693877551</v>
      </c>
    </row>
    <row r="43" spans="1:18">
      <c r="A43" s="41">
        <v>42</v>
      </c>
      <c r="B43" s="41" t="s">
        <v>1420</v>
      </c>
      <c r="C43" s="41" t="s">
        <v>1421</v>
      </c>
      <c r="D43" s="41">
        <v>2023</v>
      </c>
      <c r="E43" s="41" t="s">
        <v>20</v>
      </c>
      <c r="F43" s="46" t="s">
        <v>1339</v>
      </c>
      <c r="G43" s="41">
        <v>80</v>
      </c>
      <c r="H43" s="41">
        <v>77</v>
      </c>
      <c r="I43" s="41">
        <v>70.5</v>
      </c>
      <c r="J43" s="41">
        <v>60</v>
      </c>
      <c r="K43" s="41">
        <v>75.95</v>
      </c>
      <c r="L43" s="41">
        <v>2.7</v>
      </c>
      <c r="M43" s="41">
        <v>0</v>
      </c>
      <c r="N43" s="41">
        <v>49</v>
      </c>
      <c r="O43" s="41">
        <f t="shared" si="0"/>
        <v>42</v>
      </c>
      <c r="P43" s="43">
        <f t="shared" si="1"/>
        <v>0.857142857142857</v>
      </c>
      <c r="Q43" s="41">
        <f t="shared" si="2"/>
        <v>42</v>
      </c>
      <c r="R43" s="44">
        <f t="shared" si="3"/>
        <v>0.857142857142857</v>
      </c>
    </row>
    <row r="44" spans="1:18">
      <c r="A44" s="41">
        <v>43</v>
      </c>
      <c r="B44" s="41" t="s">
        <v>1422</v>
      </c>
      <c r="C44" s="41" t="s">
        <v>1423</v>
      </c>
      <c r="D44" s="41">
        <v>2023</v>
      </c>
      <c r="E44" s="41" t="s">
        <v>20</v>
      </c>
      <c r="F44" s="46" t="s">
        <v>1339</v>
      </c>
      <c r="G44" s="41">
        <v>84</v>
      </c>
      <c r="H44" s="41">
        <v>76.1</v>
      </c>
      <c r="I44" s="41">
        <v>70</v>
      </c>
      <c r="J44" s="41">
        <v>60</v>
      </c>
      <c r="K44" s="41">
        <v>75.87</v>
      </c>
      <c r="L44" s="41">
        <v>2.61</v>
      </c>
      <c r="M44" s="41">
        <v>1</v>
      </c>
      <c r="N44" s="41">
        <v>49</v>
      </c>
      <c r="O44" s="41">
        <f t="shared" si="0"/>
        <v>45</v>
      </c>
      <c r="P44" s="43">
        <f t="shared" si="1"/>
        <v>0.918367346938776</v>
      </c>
      <c r="Q44" s="41">
        <f t="shared" si="2"/>
        <v>43</v>
      </c>
      <c r="R44" s="44">
        <f t="shared" si="3"/>
        <v>0.877551020408163</v>
      </c>
    </row>
    <row r="45" spans="1:18">
      <c r="A45" s="41">
        <v>44</v>
      </c>
      <c r="B45" s="41" t="s">
        <v>1424</v>
      </c>
      <c r="C45" s="41" t="s">
        <v>1425</v>
      </c>
      <c r="D45" s="41">
        <v>2023</v>
      </c>
      <c r="E45" s="41" t="s">
        <v>20</v>
      </c>
      <c r="F45" s="46" t="s">
        <v>1339</v>
      </c>
      <c r="G45" s="41">
        <v>80</v>
      </c>
      <c r="H45" s="41">
        <v>76.7</v>
      </c>
      <c r="I45" s="41">
        <v>70</v>
      </c>
      <c r="J45" s="41">
        <v>60</v>
      </c>
      <c r="K45" s="41">
        <v>75.69</v>
      </c>
      <c r="L45" s="41">
        <v>2.67</v>
      </c>
      <c r="M45" s="41">
        <v>0</v>
      </c>
      <c r="N45" s="41">
        <v>49</v>
      </c>
      <c r="O45" s="41">
        <f t="shared" si="0"/>
        <v>43</v>
      </c>
      <c r="P45" s="43">
        <f t="shared" si="1"/>
        <v>0.877551020408163</v>
      </c>
      <c r="Q45" s="41">
        <f t="shared" si="2"/>
        <v>44</v>
      </c>
      <c r="R45" s="44">
        <f t="shared" si="3"/>
        <v>0.897959183673469</v>
      </c>
    </row>
    <row r="46" spans="1:18">
      <c r="A46" s="41">
        <v>45</v>
      </c>
      <c r="B46" s="41" t="s">
        <v>1426</v>
      </c>
      <c r="C46" s="41" t="s">
        <v>1427</v>
      </c>
      <c r="D46" s="41">
        <v>2023</v>
      </c>
      <c r="E46" s="41" t="s">
        <v>20</v>
      </c>
      <c r="F46" s="46" t="s">
        <v>1339</v>
      </c>
      <c r="G46" s="41">
        <v>80</v>
      </c>
      <c r="H46" s="41">
        <v>76.4</v>
      </c>
      <c r="I46" s="41">
        <v>70</v>
      </c>
      <c r="J46" s="41">
        <v>60</v>
      </c>
      <c r="K46" s="41">
        <v>75.48</v>
      </c>
      <c r="L46" s="41">
        <v>2.64</v>
      </c>
      <c r="M46" s="41">
        <v>0</v>
      </c>
      <c r="N46" s="41">
        <v>49</v>
      </c>
      <c r="O46" s="41">
        <f t="shared" si="0"/>
        <v>44</v>
      </c>
      <c r="P46" s="43">
        <f t="shared" si="1"/>
        <v>0.897959183673469</v>
      </c>
      <c r="Q46" s="41">
        <f t="shared" si="2"/>
        <v>45</v>
      </c>
      <c r="R46" s="44">
        <f t="shared" si="3"/>
        <v>0.918367346938776</v>
      </c>
    </row>
    <row r="47" spans="1:18">
      <c r="A47" s="41">
        <v>46</v>
      </c>
      <c r="B47" s="41" t="s">
        <v>1428</v>
      </c>
      <c r="C47" s="41" t="s">
        <v>1429</v>
      </c>
      <c r="D47" s="41">
        <v>2023</v>
      </c>
      <c r="E47" s="41" t="s">
        <v>20</v>
      </c>
      <c r="F47" s="46" t="s">
        <v>1339</v>
      </c>
      <c r="G47" s="41">
        <v>80</v>
      </c>
      <c r="H47" s="41">
        <v>74.8</v>
      </c>
      <c r="I47" s="41">
        <v>70</v>
      </c>
      <c r="J47" s="41">
        <v>60</v>
      </c>
      <c r="K47" s="41">
        <v>74.36</v>
      </c>
      <c r="L47" s="41">
        <v>2.48</v>
      </c>
      <c r="M47" s="41">
        <v>0</v>
      </c>
      <c r="N47" s="41">
        <v>49</v>
      </c>
      <c r="O47" s="41">
        <f t="shared" si="0"/>
        <v>46</v>
      </c>
      <c r="P47" s="43">
        <f t="shared" si="1"/>
        <v>0.938775510204082</v>
      </c>
      <c r="Q47" s="41">
        <f t="shared" si="2"/>
        <v>46</v>
      </c>
      <c r="R47" s="44">
        <f t="shared" si="3"/>
        <v>0.938775510204082</v>
      </c>
    </row>
    <row r="48" spans="1:18">
      <c r="A48" s="41">
        <v>47</v>
      </c>
      <c r="B48" s="41" t="s">
        <v>1430</v>
      </c>
      <c r="C48" s="41" t="s">
        <v>1431</v>
      </c>
      <c r="D48" s="41">
        <v>2023</v>
      </c>
      <c r="E48" s="41" t="s">
        <v>20</v>
      </c>
      <c r="F48" s="46" t="s">
        <v>1339</v>
      </c>
      <c r="G48" s="41">
        <v>80</v>
      </c>
      <c r="H48" s="41">
        <v>74.8</v>
      </c>
      <c r="I48" s="41">
        <v>70</v>
      </c>
      <c r="J48" s="41">
        <v>60</v>
      </c>
      <c r="K48" s="41">
        <v>74.36</v>
      </c>
      <c r="L48" s="41">
        <v>2.48</v>
      </c>
      <c r="M48" s="41">
        <v>1</v>
      </c>
      <c r="N48" s="41">
        <v>49</v>
      </c>
      <c r="O48" s="41">
        <f t="shared" si="0"/>
        <v>46</v>
      </c>
      <c r="P48" s="43">
        <f t="shared" si="1"/>
        <v>0.938775510204082</v>
      </c>
      <c r="Q48" s="41">
        <f t="shared" si="2"/>
        <v>46</v>
      </c>
      <c r="R48" s="44">
        <f t="shared" si="3"/>
        <v>0.938775510204082</v>
      </c>
    </row>
    <row r="49" spans="1:18">
      <c r="A49" s="41">
        <v>48</v>
      </c>
      <c r="B49" s="41" t="s">
        <v>1432</v>
      </c>
      <c r="C49" s="41" t="s">
        <v>1433</v>
      </c>
      <c r="D49" s="41">
        <v>2023</v>
      </c>
      <c r="E49" s="41" t="s">
        <v>20</v>
      </c>
      <c r="F49" s="46" t="s">
        <v>1339</v>
      </c>
      <c r="G49" s="41">
        <v>80</v>
      </c>
      <c r="H49" s="41">
        <v>73.8</v>
      </c>
      <c r="I49" s="41">
        <v>70</v>
      </c>
      <c r="J49" s="41">
        <v>60</v>
      </c>
      <c r="K49" s="41">
        <v>73.66</v>
      </c>
      <c r="L49" s="41">
        <v>2.38</v>
      </c>
      <c r="M49" s="41">
        <v>0</v>
      </c>
      <c r="N49" s="41">
        <v>49</v>
      </c>
      <c r="O49" s="41">
        <f t="shared" si="0"/>
        <v>48</v>
      </c>
      <c r="P49" s="43">
        <f t="shared" si="1"/>
        <v>0.979591836734694</v>
      </c>
      <c r="Q49" s="41">
        <f t="shared" si="2"/>
        <v>48</v>
      </c>
      <c r="R49" s="44">
        <f t="shared" si="3"/>
        <v>0.979591836734694</v>
      </c>
    </row>
    <row r="50" spans="1:18">
      <c r="A50" s="41">
        <v>49</v>
      </c>
      <c r="B50" s="41" t="s">
        <v>1434</v>
      </c>
      <c r="C50" s="41" t="s">
        <v>1435</v>
      </c>
      <c r="D50" s="41">
        <v>2023</v>
      </c>
      <c r="E50" s="41" t="s">
        <v>20</v>
      </c>
      <c r="F50" s="46" t="s">
        <v>1339</v>
      </c>
      <c r="G50" s="41">
        <v>80</v>
      </c>
      <c r="H50" s="41">
        <v>73.6</v>
      </c>
      <c r="I50" s="41">
        <v>70</v>
      </c>
      <c r="J50" s="41">
        <v>60</v>
      </c>
      <c r="K50" s="41">
        <v>73.52</v>
      </c>
      <c r="L50" s="41">
        <v>2.36</v>
      </c>
      <c r="M50" s="41">
        <v>0</v>
      </c>
      <c r="N50" s="41">
        <v>49</v>
      </c>
      <c r="O50" s="41">
        <f t="shared" si="0"/>
        <v>49</v>
      </c>
      <c r="P50" s="43">
        <f t="shared" si="1"/>
        <v>1</v>
      </c>
      <c r="Q50" s="41">
        <f t="shared" si="2"/>
        <v>49</v>
      </c>
      <c r="R50" s="44">
        <f t="shared" si="3"/>
        <v>1</v>
      </c>
    </row>
    <row r="51" ht="17" customHeight="1"/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workbookViewId="0">
      <selection activeCell="E6" sqref="E6"/>
    </sheetView>
  </sheetViews>
  <sheetFormatPr defaultColWidth="9.14166666666667" defaultRowHeight="15.6"/>
  <cols>
    <col min="2" max="2" width="18" style="27" customWidth="1"/>
    <col min="3" max="6" width="9.14166666666667" style="27"/>
  </cols>
  <sheetData>
    <row r="1" ht="24" spans="1:18">
      <c r="A1" s="39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41">
        <v>1</v>
      </c>
      <c r="B2" s="42" t="s">
        <v>1436</v>
      </c>
      <c r="C2" s="42" t="s">
        <v>1437</v>
      </c>
      <c r="D2" s="42" t="s">
        <v>1438</v>
      </c>
      <c r="E2" s="42" t="s">
        <v>20</v>
      </c>
      <c r="F2" s="42" t="s">
        <v>1439</v>
      </c>
      <c r="G2" s="41">
        <v>91</v>
      </c>
      <c r="H2" s="41">
        <v>86.9</v>
      </c>
      <c r="I2" s="41">
        <v>73.5</v>
      </c>
      <c r="J2" s="41">
        <v>63</v>
      </c>
      <c r="K2" s="41">
        <f t="shared" ref="K2:K51" si="0">G2*0.15+H2*0.7+I2*0.1+J2*0.05</f>
        <v>84.98</v>
      </c>
      <c r="L2" s="41" t="s">
        <v>1440</v>
      </c>
      <c r="M2" s="41" t="s">
        <v>1137</v>
      </c>
      <c r="N2" s="41">
        <v>50</v>
      </c>
      <c r="O2" s="41">
        <v>4</v>
      </c>
      <c r="P2" s="43">
        <f t="shared" ref="P2:P51" si="1">O2/N2</f>
        <v>0.08</v>
      </c>
      <c r="Q2" s="41">
        <f t="shared" ref="Q2:Q51" si="2">RANK(K2,$K$2:$K$51)</f>
        <v>1</v>
      </c>
      <c r="R2" s="44">
        <f t="shared" ref="R2:R51" si="3">Q2/N2</f>
        <v>0.02</v>
      </c>
    </row>
    <row r="3" spans="1:18">
      <c r="A3" s="41">
        <v>2</v>
      </c>
      <c r="B3" s="42" t="s">
        <v>1441</v>
      </c>
      <c r="C3" s="42" t="s">
        <v>1442</v>
      </c>
      <c r="D3" s="42" t="s">
        <v>1438</v>
      </c>
      <c r="E3" s="42" t="s">
        <v>20</v>
      </c>
      <c r="F3" s="42" t="s">
        <v>1439</v>
      </c>
      <c r="G3" s="41">
        <v>94</v>
      </c>
      <c r="H3" s="41">
        <v>84.7</v>
      </c>
      <c r="I3" s="41">
        <v>75</v>
      </c>
      <c r="J3" s="41">
        <v>72</v>
      </c>
      <c r="K3" s="41">
        <f t="shared" si="0"/>
        <v>84.49</v>
      </c>
      <c r="L3" s="41" t="s">
        <v>1443</v>
      </c>
      <c r="M3" s="41" t="s">
        <v>1137</v>
      </c>
      <c r="N3" s="41">
        <v>50</v>
      </c>
      <c r="O3" s="41">
        <v>11</v>
      </c>
      <c r="P3" s="43">
        <f t="shared" si="1"/>
        <v>0.22</v>
      </c>
      <c r="Q3" s="41">
        <f t="shared" si="2"/>
        <v>2</v>
      </c>
      <c r="R3" s="44">
        <f t="shared" si="3"/>
        <v>0.04</v>
      </c>
    </row>
    <row r="4" spans="1:18">
      <c r="A4" s="41">
        <v>3</v>
      </c>
      <c r="B4" s="42" t="s">
        <v>1444</v>
      </c>
      <c r="C4" s="42" t="s">
        <v>1445</v>
      </c>
      <c r="D4" s="42" t="s">
        <v>1438</v>
      </c>
      <c r="E4" s="42" t="s">
        <v>20</v>
      </c>
      <c r="F4" s="42" t="s">
        <v>1439</v>
      </c>
      <c r="G4" s="41">
        <v>94</v>
      </c>
      <c r="H4" s="41">
        <v>83.9</v>
      </c>
      <c r="I4" s="41">
        <v>74</v>
      </c>
      <c r="J4" s="41">
        <v>85</v>
      </c>
      <c r="K4" s="41">
        <f t="shared" si="0"/>
        <v>84.48</v>
      </c>
      <c r="L4" s="41" t="s">
        <v>1446</v>
      </c>
      <c r="M4" s="41" t="s">
        <v>1137</v>
      </c>
      <c r="N4" s="41">
        <v>50</v>
      </c>
      <c r="O4" s="41">
        <v>15</v>
      </c>
      <c r="P4" s="43">
        <f t="shared" si="1"/>
        <v>0.3</v>
      </c>
      <c r="Q4" s="41">
        <f t="shared" si="2"/>
        <v>3</v>
      </c>
      <c r="R4" s="44">
        <f t="shared" si="3"/>
        <v>0.06</v>
      </c>
    </row>
    <row r="5" spans="1:18">
      <c r="A5" s="41">
        <v>4</v>
      </c>
      <c r="B5" s="42" t="s">
        <v>1447</v>
      </c>
      <c r="C5" s="42" t="s">
        <v>1448</v>
      </c>
      <c r="D5" s="42" t="s">
        <v>1438</v>
      </c>
      <c r="E5" s="42" t="s">
        <v>20</v>
      </c>
      <c r="F5" s="42" t="s">
        <v>1439</v>
      </c>
      <c r="G5" s="41">
        <v>87</v>
      </c>
      <c r="H5" s="41">
        <v>87.2</v>
      </c>
      <c r="I5" s="41">
        <v>71.5</v>
      </c>
      <c r="J5" s="41">
        <v>63</v>
      </c>
      <c r="K5" s="41">
        <f t="shared" si="0"/>
        <v>84.39</v>
      </c>
      <c r="L5" s="41" t="s">
        <v>1449</v>
      </c>
      <c r="M5" s="41" t="s">
        <v>1137</v>
      </c>
      <c r="N5" s="41">
        <v>50</v>
      </c>
      <c r="O5" s="41">
        <v>3</v>
      </c>
      <c r="P5" s="43">
        <f t="shared" si="1"/>
        <v>0.06</v>
      </c>
      <c r="Q5" s="41">
        <f t="shared" si="2"/>
        <v>4</v>
      </c>
      <c r="R5" s="44">
        <f t="shared" si="3"/>
        <v>0.08</v>
      </c>
    </row>
    <row r="6" spans="1:18">
      <c r="A6" s="41">
        <v>5</v>
      </c>
      <c r="B6" s="42" t="s">
        <v>1450</v>
      </c>
      <c r="C6" s="42" t="s">
        <v>1451</v>
      </c>
      <c r="D6" s="42" t="s">
        <v>1438</v>
      </c>
      <c r="E6" s="42" t="s">
        <v>20</v>
      </c>
      <c r="F6" s="42" t="s">
        <v>1439</v>
      </c>
      <c r="G6" s="41">
        <v>89</v>
      </c>
      <c r="H6" s="41">
        <v>86.4</v>
      </c>
      <c r="I6" s="41">
        <v>73</v>
      </c>
      <c r="J6" s="41">
        <v>61</v>
      </c>
      <c r="K6" s="41">
        <f t="shared" si="0"/>
        <v>84.18</v>
      </c>
      <c r="L6" s="41" t="s">
        <v>1452</v>
      </c>
      <c r="M6" s="41" t="s">
        <v>1137</v>
      </c>
      <c r="N6" s="41">
        <v>50</v>
      </c>
      <c r="O6" s="41">
        <v>5</v>
      </c>
      <c r="P6" s="43">
        <f t="shared" si="1"/>
        <v>0.1</v>
      </c>
      <c r="Q6" s="41">
        <f t="shared" si="2"/>
        <v>5</v>
      </c>
      <c r="R6" s="44">
        <f t="shared" si="3"/>
        <v>0.1</v>
      </c>
    </row>
    <row r="7" spans="1:18">
      <c r="A7" s="41">
        <v>6</v>
      </c>
      <c r="B7" s="42" t="s">
        <v>1453</v>
      </c>
      <c r="C7" s="42" t="s">
        <v>1454</v>
      </c>
      <c r="D7" s="42" t="s">
        <v>1438</v>
      </c>
      <c r="E7" s="42" t="s">
        <v>20</v>
      </c>
      <c r="F7" s="42" t="s">
        <v>1439</v>
      </c>
      <c r="G7" s="41">
        <v>83</v>
      </c>
      <c r="H7" s="41">
        <v>87.6</v>
      </c>
      <c r="I7" s="41">
        <v>71.5</v>
      </c>
      <c r="J7" s="41">
        <v>60.5</v>
      </c>
      <c r="K7" s="41">
        <f t="shared" si="0"/>
        <v>83.945</v>
      </c>
      <c r="L7" s="41" t="s">
        <v>1455</v>
      </c>
      <c r="M7" s="41" t="s">
        <v>1137</v>
      </c>
      <c r="N7" s="41">
        <v>50</v>
      </c>
      <c r="O7" s="41">
        <v>1</v>
      </c>
      <c r="P7" s="43">
        <f t="shared" si="1"/>
        <v>0.02</v>
      </c>
      <c r="Q7" s="41">
        <f t="shared" si="2"/>
        <v>6</v>
      </c>
      <c r="R7" s="44">
        <f t="shared" si="3"/>
        <v>0.12</v>
      </c>
    </row>
    <row r="8" spans="1:18">
      <c r="A8" s="41">
        <v>7</v>
      </c>
      <c r="B8" s="42" t="s">
        <v>1456</v>
      </c>
      <c r="C8" s="42" t="s">
        <v>1457</v>
      </c>
      <c r="D8" s="42" t="s">
        <v>1438</v>
      </c>
      <c r="E8" s="42" t="s">
        <v>20</v>
      </c>
      <c r="F8" s="42" t="s">
        <v>1439</v>
      </c>
      <c r="G8" s="41">
        <v>81</v>
      </c>
      <c r="H8" s="41">
        <v>87.4</v>
      </c>
      <c r="I8" s="41">
        <v>74.5</v>
      </c>
      <c r="J8" s="41">
        <v>61</v>
      </c>
      <c r="K8" s="41">
        <f t="shared" si="0"/>
        <v>83.83</v>
      </c>
      <c r="L8" s="41" t="s">
        <v>1458</v>
      </c>
      <c r="M8" s="41" t="s">
        <v>1137</v>
      </c>
      <c r="N8" s="41">
        <v>50</v>
      </c>
      <c r="O8" s="41">
        <v>2</v>
      </c>
      <c r="P8" s="43">
        <f t="shared" si="1"/>
        <v>0.04</v>
      </c>
      <c r="Q8" s="41">
        <f t="shared" si="2"/>
        <v>7</v>
      </c>
      <c r="R8" s="44">
        <f t="shared" si="3"/>
        <v>0.14</v>
      </c>
    </row>
    <row r="9" spans="1:18">
      <c r="A9" s="41">
        <v>8</v>
      </c>
      <c r="B9" s="42" t="s">
        <v>1459</v>
      </c>
      <c r="C9" s="42" t="s">
        <v>1460</v>
      </c>
      <c r="D9" s="42" t="s">
        <v>1438</v>
      </c>
      <c r="E9" s="42" t="s">
        <v>20</v>
      </c>
      <c r="F9" s="42" t="s">
        <v>1439</v>
      </c>
      <c r="G9" s="41">
        <v>97</v>
      </c>
      <c r="H9" s="41">
        <v>83.4</v>
      </c>
      <c r="I9" s="41">
        <v>71.5</v>
      </c>
      <c r="J9" s="41">
        <v>72</v>
      </c>
      <c r="K9" s="41">
        <f t="shared" si="0"/>
        <v>83.68</v>
      </c>
      <c r="L9" s="41" t="s">
        <v>1461</v>
      </c>
      <c r="M9" s="41" t="s">
        <v>1137</v>
      </c>
      <c r="N9" s="41">
        <v>50</v>
      </c>
      <c r="O9" s="41">
        <v>18</v>
      </c>
      <c r="P9" s="43">
        <f t="shared" si="1"/>
        <v>0.36</v>
      </c>
      <c r="Q9" s="41">
        <f t="shared" si="2"/>
        <v>8</v>
      </c>
      <c r="R9" s="44">
        <f t="shared" si="3"/>
        <v>0.16</v>
      </c>
    </row>
    <row r="10" spans="1:18">
      <c r="A10" s="41">
        <v>9</v>
      </c>
      <c r="B10" s="42" t="s">
        <v>1462</v>
      </c>
      <c r="C10" s="42" t="s">
        <v>1463</v>
      </c>
      <c r="D10" s="42" t="s">
        <v>1438</v>
      </c>
      <c r="E10" s="42" t="s">
        <v>20</v>
      </c>
      <c r="F10" s="42" t="s">
        <v>1439</v>
      </c>
      <c r="G10" s="41">
        <v>93</v>
      </c>
      <c r="H10" s="41">
        <v>84.1</v>
      </c>
      <c r="I10" s="41">
        <v>70</v>
      </c>
      <c r="J10" s="41">
        <v>66</v>
      </c>
      <c r="K10" s="41">
        <f t="shared" si="0"/>
        <v>83.12</v>
      </c>
      <c r="L10" s="41" t="s">
        <v>1464</v>
      </c>
      <c r="M10" s="41" t="s">
        <v>1137</v>
      </c>
      <c r="N10" s="41">
        <v>50</v>
      </c>
      <c r="O10" s="41">
        <v>14</v>
      </c>
      <c r="P10" s="43">
        <f t="shared" si="1"/>
        <v>0.28</v>
      </c>
      <c r="Q10" s="41">
        <f t="shared" si="2"/>
        <v>9</v>
      </c>
      <c r="R10" s="44">
        <f t="shared" si="3"/>
        <v>0.18</v>
      </c>
    </row>
    <row r="11" spans="1:18">
      <c r="A11" s="41">
        <v>10</v>
      </c>
      <c r="B11" s="42" t="s">
        <v>1465</v>
      </c>
      <c r="C11" s="42" t="s">
        <v>1466</v>
      </c>
      <c r="D11" s="42" t="s">
        <v>1438</v>
      </c>
      <c r="E11" s="42" t="s">
        <v>20</v>
      </c>
      <c r="F11" s="42" t="s">
        <v>1439</v>
      </c>
      <c r="G11" s="41">
        <v>86.5</v>
      </c>
      <c r="H11" s="41">
        <v>85.3</v>
      </c>
      <c r="I11" s="41">
        <v>70</v>
      </c>
      <c r="J11" s="41">
        <v>62</v>
      </c>
      <c r="K11" s="41">
        <f t="shared" si="0"/>
        <v>82.785</v>
      </c>
      <c r="L11" s="41" t="s">
        <v>1467</v>
      </c>
      <c r="M11" s="41" t="s">
        <v>1137</v>
      </c>
      <c r="N11" s="41">
        <v>50</v>
      </c>
      <c r="O11" s="41">
        <v>8</v>
      </c>
      <c r="P11" s="43">
        <f t="shared" si="1"/>
        <v>0.16</v>
      </c>
      <c r="Q11" s="41">
        <f t="shared" si="2"/>
        <v>10</v>
      </c>
      <c r="R11" s="44">
        <f t="shared" si="3"/>
        <v>0.2</v>
      </c>
    </row>
    <row r="12" spans="1:18">
      <c r="A12" s="41">
        <v>11</v>
      </c>
      <c r="B12" s="42" t="s">
        <v>1468</v>
      </c>
      <c r="C12" s="42" t="s">
        <v>1469</v>
      </c>
      <c r="D12" s="42" t="s">
        <v>1438</v>
      </c>
      <c r="E12" s="42" t="s">
        <v>20</v>
      </c>
      <c r="F12" s="42" t="s">
        <v>1439</v>
      </c>
      <c r="G12" s="41">
        <v>86</v>
      </c>
      <c r="H12" s="41">
        <v>85.3</v>
      </c>
      <c r="I12" s="41">
        <v>70</v>
      </c>
      <c r="J12" s="41">
        <v>61</v>
      </c>
      <c r="K12" s="41">
        <f t="shared" si="0"/>
        <v>82.66</v>
      </c>
      <c r="L12" s="41" t="s">
        <v>1467</v>
      </c>
      <c r="M12" s="41" t="s">
        <v>1137</v>
      </c>
      <c r="N12" s="41">
        <v>50</v>
      </c>
      <c r="O12" s="41">
        <v>6</v>
      </c>
      <c r="P12" s="43">
        <f t="shared" si="1"/>
        <v>0.12</v>
      </c>
      <c r="Q12" s="41">
        <f t="shared" si="2"/>
        <v>11</v>
      </c>
      <c r="R12" s="44">
        <f t="shared" si="3"/>
        <v>0.22</v>
      </c>
    </row>
    <row r="13" spans="1:18">
      <c r="A13" s="41">
        <v>12</v>
      </c>
      <c r="B13" s="42" t="s">
        <v>1470</v>
      </c>
      <c r="C13" s="42" t="s">
        <v>1471</v>
      </c>
      <c r="D13" s="42" t="s">
        <v>1438</v>
      </c>
      <c r="E13" s="42" t="s">
        <v>20</v>
      </c>
      <c r="F13" s="42" t="s">
        <v>1439</v>
      </c>
      <c r="G13" s="41">
        <v>83</v>
      </c>
      <c r="H13" s="41">
        <v>85</v>
      </c>
      <c r="I13" s="41">
        <v>73</v>
      </c>
      <c r="J13" s="41">
        <v>60.5</v>
      </c>
      <c r="K13" s="41">
        <f t="shared" si="0"/>
        <v>82.275</v>
      </c>
      <c r="L13" s="41" t="s">
        <v>1472</v>
      </c>
      <c r="M13" s="41" t="s">
        <v>1137</v>
      </c>
      <c r="N13" s="41">
        <v>50</v>
      </c>
      <c r="O13" s="41">
        <v>10</v>
      </c>
      <c r="P13" s="43">
        <f t="shared" si="1"/>
        <v>0.2</v>
      </c>
      <c r="Q13" s="41">
        <f t="shared" si="2"/>
        <v>12</v>
      </c>
      <c r="R13" s="44">
        <f t="shared" si="3"/>
        <v>0.24</v>
      </c>
    </row>
    <row r="14" spans="1:18">
      <c r="A14" s="41">
        <v>13</v>
      </c>
      <c r="B14" s="42" t="s">
        <v>1473</v>
      </c>
      <c r="C14" s="42" t="s">
        <v>1474</v>
      </c>
      <c r="D14" s="42" t="s">
        <v>1438</v>
      </c>
      <c r="E14" s="42" t="s">
        <v>20</v>
      </c>
      <c r="F14" s="42" t="s">
        <v>1439</v>
      </c>
      <c r="G14" s="41">
        <v>87</v>
      </c>
      <c r="H14" s="41">
        <v>83.5</v>
      </c>
      <c r="I14" s="41">
        <v>71.5</v>
      </c>
      <c r="J14" s="41">
        <v>70</v>
      </c>
      <c r="K14" s="41">
        <f t="shared" si="0"/>
        <v>82.15</v>
      </c>
      <c r="L14" s="41" t="s">
        <v>1475</v>
      </c>
      <c r="M14" s="41" t="s">
        <v>1137</v>
      </c>
      <c r="N14" s="41">
        <v>50</v>
      </c>
      <c r="O14" s="41">
        <v>17</v>
      </c>
      <c r="P14" s="43">
        <f t="shared" si="1"/>
        <v>0.34</v>
      </c>
      <c r="Q14" s="41">
        <f t="shared" si="2"/>
        <v>13</v>
      </c>
      <c r="R14" s="44">
        <f t="shared" si="3"/>
        <v>0.26</v>
      </c>
    </row>
    <row r="15" spans="1:18">
      <c r="A15" s="41">
        <v>14</v>
      </c>
      <c r="B15" s="42" t="s">
        <v>1476</v>
      </c>
      <c r="C15" s="42" t="s">
        <v>1477</v>
      </c>
      <c r="D15" s="42" t="s">
        <v>1438</v>
      </c>
      <c r="E15" s="42" t="s">
        <v>20</v>
      </c>
      <c r="F15" s="42" t="s">
        <v>1439</v>
      </c>
      <c r="G15" s="41">
        <v>80</v>
      </c>
      <c r="H15" s="41">
        <v>85.1</v>
      </c>
      <c r="I15" s="41">
        <v>71.5</v>
      </c>
      <c r="J15" s="41">
        <v>64</v>
      </c>
      <c r="K15" s="41">
        <f t="shared" si="0"/>
        <v>81.92</v>
      </c>
      <c r="L15" s="41" t="s">
        <v>1478</v>
      </c>
      <c r="M15" s="41" t="s">
        <v>1137</v>
      </c>
      <c r="N15" s="41">
        <v>50</v>
      </c>
      <c r="O15" s="41">
        <v>9</v>
      </c>
      <c r="P15" s="43">
        <f t="shared" si="1"/>
        <v>0.18</v>
      </c>
      <c r="Q15" s="41">
        <f t="shared" si="2"/>
        <v>14</v>
      </c>
      <c r="R15" s="44">
        <f t="shared" si="3"/>
        <v>0.28</v>
      </c>
    </row>
    <row r="16" spans="1:18">
      <c r="A16" s="41">
        <v>15</v>
      </c>
      <c r="B16" s="42" t="s">
        <v>1479</v>
      </c>
      <c r="C16" s="42" t="s">
        <v>1480</v>
      </c>
      <c r="D16" s="42" t="s">
        <v>1438</v>
      </c>
      <c r="E16" s="42" t="s">
        <v>20</v>
      </c>
      <c r="F16" s="42" t="s">
        <v>1439</v>
      </c>
      <c r="G16" s="41">
        <v>80</v>
      </c>
      <c r="H16" s="41">
        <v>85.3</v>
      </c>
      <c r="I16" s="41">
        <v>70</v>
      </c>
      <c r="J16" s="41">
        <v>60</v>
      </c>
      <c r="K16" s="41">
        <f t="shared" si="0"/>
        <v>81.71</v>
      </c>
      <c r="L16" s="41" t="s">
        <v>1467</v>
      </c>
      <c r="M16" s="41" t="s">
        <v>1137</v>
      </c>
      <c r="N16" s="41">
        <v>50</v>
      </c>
      <c r="O16" s="41">
        <v>7</v>
      </c>
      <c r="P16" s="43">
        <f t="shared" si="1"/>
        <v>0.14</v>
      </c>
      <c r="Q16" s="41">
        <f t="shared" si="2"/>
        <v>15</v>
      </c>
      <c r="R16" s="44">
        <f t="shared" si="3"/>
        <v>0.3</v>
      </c>
    </row>
    <row r="17" spans="1:18">
      <c r="A17" s="41">
        <v>16</v>
      </c>
      <c r="B17" s="42" t="s">
        <v>1481</v>
      </c>
      <c r="C17" s="42" t="s">
        <v>1482</v>
      </c>
      <c r="D17" s="42" t="s">
        <v>1438</v>
      </c>
      <c r="E17" s="42" t="s">
        <v>20</v>
      </c>
      <c r="F17" s="42" t="s">
        <v>1439</v>
      </c>
      <c r="G17" s="41">
        <v>82</v>
      </c>
      <c r="H17" s="41">
        <v>84.4</v>
      </c>
      <c r="I17" s="41">
        <v>71.5</v>
      </c>
      <c r="J17" s="41">
        <v>60.5</v>
      </c>
      <c r="K17" s="41">
        <f t="shared" si="0"/>
        <v>81.555</v>
      </c>
      <c r="L17" s="41" t="s">
        <v>1483</v>
      </c>
      <c r="M17" s="41" t="s">
        <v>1137</v>
      </c>
      <c r="N17" s="41">
        <v>50</v>
      </c>
      <c r="O17" s="41">
        <v>13</v>
      </c>
      <c r="P17" s="43">
        <f t="shared" si="1"/>
        <v>0.26</v>
      </c>
      <c r="Q17" s="41">
        <f t="shared" si="2"/>
        <v>16</v>
      </c>
      <c r="R17" s="44">
        <f t="shared" si="3"/>
        <v>0.32</v>
      </c>
    </row>
    <row r="18" spans="1:18">
      <c r="A18" s="41">
        <v>17</v>
      </c>
      <c r="B18" s="42" t="s">
        <v>1484</v>
      </c>
      <c r="C18" s="42" t="s">
        <v>1485</v>
      </c>
      <c r="D18" s="42" t="s">
        <v>1438</v>
      </c>
      <c r="E18" s="42" t="s">
        <v>20</v>
      </c>
      <c r="F18" s="42" t="s">
        <v>1439</v>
      </c>
      <c r="G18" s="41">
        <v>80</v>
      </c>
      <c r="H18" s="41">
        <v>84.5</v>
      </c>
      <c r="I18" s="41">
        <v>70</v>
      </c>
      <c r="J18" s="41">
        <v>60</v>
      </c>
      <c r="K18" s="41">
        <f t="shared" si="0"/>
        <v>81.15</v>
      </c>
      <c r="L18" s="41" t="s">
        <v>1486</v>
      </c>
      <c r="M18" s="41" t="s">
        <v>1137</v>
      </c>
      <c r="N18" s="41">
        <v>50</v>
      </c>
      <c r="O18" s="41">
        <v>12</v>
      </c>
      <c r="P18" s="43">
        <f t="shared" si="1"/>
        <v>0.24</v>
      </c>
      <c r="Q18" s="41">
        <f t="shared" si="2"/>
        <v>17</v>
      </c>
      <c r="R18" s="44">
        <f t="shared" si="3"/>
        <v>0.34</v>
      </c>
    </row>
    <row r="19" spans="1:18">
      <c r="A19" s="41">
        <v>18</v>
      </c>
      <c r="B19" s="42" t="s">
        <v>1487</v>
      </c>
      <c r="C19" s="42" t="s">
        <v>1488</v>
      </c>
      <c r="D19" s="42" t="s">
        <v>1438</v>
      </c>
      <c r="E19" s="42" t="s">
        <v>20</v>
      </c>
      <c r="F19" s="42" t="s">
        <v>1439</v>
      </c>
      <c r="G19" s="41">
        <v>80</v>
      </c>
      <c r="H19" s="41">
        <v>83.8</v>
      </c>
      <c r="I19" s="41">
        <v>71</v>
      </c>
      <c r="J19" s="41">
        <v>60.5</v>
      </c>
      <c r="K19" s="41">
        <f t="shared" si="0"/>
        <v>80.785</v>
      </c>
      <c r="L19" s="41" t="s">
        <v>1489</v>
      </c>
      <c r="M19" s="41" t="s">
        <v>1137</v>
      </c>
      <c r="N19" s="41">
        <v>50</v>
      </c>
      <c r="O19" s="41">
        <v>16</v>
      </c>
      <c r="P19" s="43">
        <f t="shared" si="1"/>
        <v>0.32</v>
      </c>
      <c r="Q19" s="41">
        <f t="shared" si="2"/>
        <v>18</v>
      </c>
      <c r="R19" s="44">
        <f t="shared" si="3"/>
        <v>0.36</v>
      </c>
    </row>
    <row r="20" spans="1:18">
      <c r="A20" s="41">
        <v>19</v>
      </c>
      <c r="B20" s="42" t="s">
        <v>1490</v>
      </c>
      <c r="C20" s="42" t="s">
        <v>1491</v>
      </c>
      <c r="D20" s="42" t="s">
        <v>1438</v>
      </c>
      <c r="E20" s="42" t="s">
        <v>20</v>
      </c>
      <c r="F20" s="42" t="s">
        <v>1439</v>
      </c>
      <c r="G20" s="41">
        <v>86</v>
      </c>
      <c r="H20" s="41">
        <v>82.1</v>
      </c>
      <c r="I20" s="41">
        <v>70</v>
      </c>
      <c r="J20" s="41">
        <v>61</v>
      </c>
      <c r="K20" s="41">
        <f t="shared" si="0"/>
        <v>80.42</v>
      </c>
      <c r="L20" s="41" t="s">
        <v>1492</v>
      </c>
      <c r="M20" s="41" t="s">
        <v>1137</v>
      </c>
      <c r="N20" s="41">
        <v>50</v>
      </c>
      <c r="O20" s="41">
        <v>20</v>
      </c>
      <c r="P20" s="43">
        <f t="shared" si="1"/>
        <v>0.4</v>
      </c>
      <c r="Q20" s="41">
        <f t="shared" si="2"/>
        <v>19</v>
      </c>
      <c r="R20" s="44">
        <f t="shared" si="3"/>
        <v>0.38</v>
      </c>
    </row>
    <row r="21" spans="1:18">
      <c r="A21" s="41">
        <v>20</v>
      </c>
      <c r="B21" s="42" t="s">
        <v>1493</v>
      </c>
      <c r="C21" s="42" t="s">
        <v>1494</v>
      </c>
      <c r="D21" s="42" t="s">
        <v>1438</v>
      </c>
      <c r="E21" s="42" t="s">
        <v>20</v>
      </c>
      <c r="F21" s="42" t="s">
        <v>1439</v>
      </c>
      <c r="G21" s="41">
        <v>80</v>
      </c>
      <c r="H21" s="41">
        <v>83.3</v>
      </c>
      <c r="I21" s="41">
        <v>70</v>
      </c>
      <c r="J21" s="41">
        <v>60</v>
      </c>
      <c r="K21" s="41">
        <f t="shared" si="0"/>
        <v>80.31</v>
      </c>
      <c r="L21" s="41" t="s">
        <v>1495</v>
      </c>
      <c r="M21" s="41" t="s">
        <v>1137</v>
      </c>
      <c r="N21" s="41">
        <v>50</v>
      </c>
      <c r="O21" s="41">
        <v>19</v>
      </c>
      <c r="P21" s="43">
        <f t="shared" si="1"/>
        <v>0.38</v>
      </c>
      <c r="Q21" s="41">
        <f t="shared" si="2"/>
        <v>20</v>
      </c>
      <c r="R21" s="44">
        <f t="shared" si="3"/>
        <v>0.4</v>
      </c>
    </row>
    <row r="22" spans="1:18">
      <c r="A22" s="41">
        <v>21</v>
      </c>
      <c r="B22" s="42" t="s">
        <v>1496</v>
      </c>
      <c r="C22" s="42" t="s">
        <v>1497</v>
      </c>
      <c r="D22" s="42" t="s">
        <v>1438</v>
      </c>
      <c r="E22" s="42" t="s">
        <v>20</v>
      </c>
      <c r="F22" s="42" t="s">
        <v>1439</v>
      </c>
      <c r="G22" s="41">
        <v>83</v>
      </c>
      <c r="H22" s="41">
        <v>82</v>
      </c>
      <c r="I22" s="41">
        <v>70</v>
      </c>
      <c r="J22" s="41">
        <v>60</v>
      </c>
      <c r="K22" s="41">
        <f t="shared" si="0"/>
        <v>79.85</v>
      </c>
      <c r="L22" s="41" t="s">
        <v>1498</v>
      </c>
      <c r="M22" s="41" t="s">
        <v>1137</v>
      </c>
      <c r="N22" s="41">
        <v>50</v>
      </c>
      <c r="O22" s="41">
        <v>22</v>
      </c>
      <c r="P22" s="43">
        <f t="shared" si="1"/>
        <v>0.44</v>
      </c>
      <c r="Q22" s="41">
        <f t="shared" si="2"/>
        <v>21</v>
      </c>
      <c r="R22" s="44">
        <f t="shared" si="3"/>
        <v>0.42</v>
      </c>
    </row>
    <row r="23" spans="1:18">
      <c r="A23" s="41">
        <v>22</v>
      </c>
      <c r="B23" s="42" t="s">
        <v>1499</v>
      </c>
      <c r="C23" s="42" t="s">
        <v>1500</v>
      </c>
      <c r="D23" s="42" t="s">
        <v>1438</v>
      </c>
      <c r="E23" s="42" t="s">
        <v>20</v>
      </c>
      <c r="F23" s="42" t="s">
        <v>1439</v>
      </c>
      <c r="G23" s="41">
        <v>81</v>
      </c>
      <c r="H23" s="41">
        <v>82.1</v>
      </c>
      <c r="I23" s="41">
        <v>70</v>
      </c>
      <c r="J23" s="41">
        <v>60</v>
      </c>
      <c r="K23" s="41">
        <f t="shared" si="0"/>
        <v>79.62</v>
      </c>
      <c r="L23" s="41" t="s">
        <v>1492</v>
      </c>
      <c r="M23" s="41" t="s">
        <v>1137</v>
      </c>
      <c r="N23" s="41">
        <v>50</v>
      </c>
      <c r="O23" s="41">
        <v>21</v>
      </c>
      <c r="P23" s="43">
        <f t="shared" si="1"/>
        <v>0.42</v>
      </c>
      <c r="Q23" s="41">
        <f t="shared" si="2"/>
        <v>22</v>
      </c>
      <c r="R23" s="44">
        <f t="shared" si="3"/>
        <v>0.44</v>
      </c>
    </row>
    <row r="24" spans="1:18">
      <c r="A24" s="41">
        <v>23</v>
      </c>
      <c r="B24" s="42" t="s">
        <v>1501</v>
      </c>
      <c r="C24" s="42" t="s">
        <v>1502</v>
      </c>
      <c r="D24" s="42" t="s">
        <v>1438</v>
      </c>
      <c r="E24" s="42" t="s">
        <v>20</v>
      </c>
      <c r="F24" s="42" t="s">
        <v>1439</v>
      </c>
      <c r="G24" s="41">
        <v>100</v>
      </c>
      <c r="H24" s="41">
        <v>76.9</v>
      </c>
      <c r="I24" s="41">
        <v>74.5</v>
      </c>
      <c r="J24" s="41">
        <v>64</v>
      </c>
      <c r="K24" s="41">
        <f t="shared" si="0"/>
        <v>79.48</v>
      </c>
      <c r="L24" s="41" t="s">
        <v>1503</v>
      </c>
      <c r="M24" s="41" t="s">
        <v>1137</v>
      </c>
      <c r="N24" s="41">
        <v>50</v>
      </c>
      <c r="O24" s="41">
        <v>43</v>
      </c>
      <c r="P24" s="43">
        <f t="shared" si="1"/>
        <v>0.86</v>
      </c>
      <c r="Q24" s="41">
        <f t="shared" si="2"/>
        <v>23</v>
      </c>
      <c r="R24" s="44">
        <f t="shared" si="3"/>
        <v>0.46</v>
      </c>
    </row>
    <row r="25" spans="1:18">
      <c r="A25" s="41">
        <v>24</v>
      </c>
      <c r="B25" s="42" t="s">
        <v>1504</v>
      </c>
      <c r="C25" s="42" t="s">
        <v>1505</v>
      </c>
      <c r="D25" s="42" t="s">
        <v>1438</v>
      </c>
      <c r="E25" s="42" t="s">
        <v>20</v>
      </c>
      <c r="F25" s="42" t="s">
        <v>1439</v>
      </c>
      <c r="G25" s="41">
        <v>80</v>
      </c>
      <c r="H25" s="41">
        <v>82</v>
      </c>
      <c r="I25" s="41">
        <v>70</v>
      </c>
      <c r="J25" s="41">
        <v>60</v>
      </c>
      <c r="K25" s="41">
        <f t="shared" si="0"/>
        <v>79.4</v>
      </c>
      <c r="L25" s="41" t="s">
        <v>1498</v>
      </c>
      <c r="M25" s="41" t="s">
        <v>1137</v>
      </c>
      <c r="N25" s="41">
        <v>50</v>
      </c>
      <c r="O25" s="41">
        <v>23</v>
      </c>
      <c r="P25" s="43">
        <f t="shared" si="1"/>
        <v>0.46</v>
      </c>
      <c r="Q25" s="41">
        <f t="shared" si="2"/>
        <v>24</v>
      </c>
      <c r="R25" s="44">
        <f t="shared" si="3"/>
        <v>0.48</v>
      </c>
    </row>
    <row r="26" spans="1:18">
      <c r="A26" s="41">
        <v>25</v>
      </c>
      <c r="B26" s="42" t="s">
        <v>1506</v>
      </c>
      <c r="C26" s="42" t="s">
        <v>1507</v>
      </c>
      <c r="D26" s="42" t="s">
        <v>1438</v>
      </c>
      <c r="E26" s="42" t="s">
        <v>20</v>
      </c>
      <c r="F26" s="42" t="s">
        <v>1439</v>
      </c>
      <c r="G26" s="41">
        <v>84</v>
      </c>
      <c r="H26" s="41">
        <v>80.7</v>
      </c>
      <c r="I26" s="41">
        <v>70</v>
      </c>
      <c r="J26" s="41">
        <v>60</v>
      </c>
      <c r="K26" s="41">
        <f t="shared" si="0"/>
        <v>79.09</v>
      </c>
      <c r="L26" s="41" t="s">
        <v>1508</v>
      </c>
      <c r="M26" s="41" t="s">
        <v>1137</v>
      </c>
      <c r="N26" s="41">
        <v>50</v>
      </c>
      <c r="O26" s="41">
        <v>26</v>
      </c>
      <c r="P26" s="43">
        <f t="shared" si="1"/>
        <v>0.52</v>
      </c>
      <c r="Q26" s="41">
        <f t="shared" si="2"/>
        <v>25</v>
      </c>
      <c r="R26" s="44">
        <f t="shared" si="3"/>
        <v>0.5</v>
      </c>
    </row>
    <row r="27" spans="1:18">
      <c r="A27" s="41">
        <v>26</v>
      </c>
      <c r="B27" s="42" t="s">
        <v>1509</v>
      </c>
      <c r="C27" s="42" t="s">
        <v>1510</v>
      </c>
      <c r="D27" s="42" t="s">
        <v>1438</v>
      </c>
      <c r="E27" s="42" t="s">
        <v>20</v>
      </c>
      <c r="F27" s="42" t="s">
        <v>1439</v>
      </c>
      <c r="G27" s="41">
        <v>80</v>
      </c>
      <c r="H27" s="41">
        <v>81.5</v>
      </c>
      <c r="I27" s="41">
        <v>70</v>
      </c>
      <c r="J27" s="41">
        <v>60</v>
      </c>
      <c r="K27" s="41">
        <f t="shared" si="0"/>
        <v>79.05</v>
      </c>
      <c r="L27" s="41" t="s">
        <v>1511</v>
      </c>
      <c r="M27" s="41" t="s">
        <v>1137</v>
      </c>
      <c r="N27" s="41">
        <v>50</v>
      </c>
      <c r="O27" s="41">
        <v>24</v>
      </c>
      <c r="P27" s="43">
        <f t="shared" si="1"/>
        <v>0.48</v>
      </c>
      <c r="Q27" s="41">
        <f t="shared" si="2"/>
        <v>26</v>
      </c>
      <c r="R27" s="44">
        <f t="shared" si="3"/>
        <v>0.52</v>
      </c>
    </row>
    <row r="28" spans="1:18">
      <c r="A28" s="41">
        <v>27</v>
      </c>
      <c r="B28" s="42" t="s">
        <v>1512</v>
      </c>
      <c r="C28" s="42" t="s">
        <v>1513</v>
      </c>
      <c r="D28" s="42" t="s">
        <v>1438</v>
      </c>
      <c r="E28" s="42" t="s">
        <v>20</v>
      </c>
      <c r="F28" s="42" t="s">
        <v>1439</v>
      </c>
      <c r="G28" s="41">
        <v>82</v>
      </c>
      <c r="H28" s="41">
        <v>80.9</v>
      </c>
      <c r="I28" s="41">
        <v>70</v>
      </c>
      <c r="J28" s="41">
        <v>60</v>
      </c>
      <c r="K28" s="41">
        <f t="shared" si="0"/>
        <v>78.93</v>
      </c>
      <c r="L28" s="41" t="s">
        <v>1514</v>
      </c>
      <c r="M28" s="41" t="s">
        <v>1137</v>
      </c>
      <c r="N28" s="41">
        <v>50</v>
      </c>
      <c r="O28" s="41">
        <v>25</v>
      </c>
      <c r="P28" s="43">
        <f t="shared" si="1"/>
        <v>0.5</v>
      </c>
      <c r="Q28" s="41">
        <f t="shared" si="2"/>
        <v>27</v>
      </c>
      <c r="R28" s="44">
        <f t="shared" si="3"/>
        <v>0.54</v>
      </c>
    </row>
    <row r="29" spans="1:18">
      <c r="A29" s="41">
        <v>28</v>
      </c>
      <c r="B29" s="42" t="s">
        <v>1515</v>
      </c>
      <c r="C29" s="42" t="s">
        <v>1516</v>
      </c>
      <c r="D29" s="42" t="s">
        <v>1438</v>
      </c>
      <c r="E29" s="42" t="s">
        <v>20</v>
      </c>
      <c r="F29" s="42" t="s">
        <v>1439</v>
      </c>
      <c r="G29" s="41">
        <v>82</v>
      </c>
      <c r="H29" s="41">
        <v>79.4</v>
      </c>
      <c r="I29" s="41">
        <v>71.5</v>
      </c>
      <c r="J29" s="41">
        <v>68.5</v>
      </c>
      <c r="K29" s="41">
        <f t="shared" si="0"/>
        <v>78.455</v>
      </c>
      <c r="L29" s="41" t="s">
        <v>1517</v>
      </c>
      <c r="M29" s="41" t="s">
        <v>1137</v>
      </c>
      <c r="N29" s="41">
        <v>50</v>
      </c>
      <c r="O29" s="41">
        <v>33</v>
      </c>
      <c r="P29" s="43">
        <f t="shared" si="1"/>
        <v>0.66</v>
      </c>
      <c r="Q29" s="41">
        <f t="shared" si="2"/>
        <v>28</v>
      </c>
      <c r="R29" s="44">
        <f t="shared" si="3"/>
        <v>0.56</v>
      </c>
    </row>
    <row r="30" spans="1:18">
      <c r="A30" s="41">
        <v>29</v>
      </c>
      <c r="B30" s="42" t="s">
        <v>1518</v>
      </c>
      <c r="C30" s="42" t="s">
        <v>1519</v>
      </c>
      <c r="D30" s="42" t="s">
        <v>1438</v>
      </c>
      <c r="E30" s="42" t="s">
        <v>20</v>
      </c>
      <c r="F30" s="42" t="s">
        <v>1439</v>
      </c>
      <c r="G30" s="41">
        <v>80</v>
      </c>
      <c r="H30" s="41">
        <v>80.2</v>
      </c>
      <c r="I30" s="41">
        <v>70</v>
      </c>
      <c r="J30" s="41">
        <v>60</v>
      </c>
      <c r="K30" s="41">
        <f t="shared" si="0"/>
        <v>78.14</v>
      </c>
      <c r="L30" s="41" t="s">
        <v>1520</v>
      </c>
      <c r="M30" s="41" t="s">
        <v>1137</v>
      </c>
      <c r="N30" s="41">
        <v>50</v>
      </c>
      <c r="O30" s="41">
        <v>27</v>
      </c>
      <c r="P30" s="43">
        <f t="shared" si="1"/>
        <v>0.54</v>
      </c>
      <c r="Q30" s="41">
        <f t="shared" si="2"/>
        <v>29</v>
      </c>
      <c r="R30" s="44">
        <f t="shared" si="3"/>
        <v>0.58</v>
      </c>
    </row>
    <row r="31" spans="1:18">
      <c r="A31" s="41">
        <v>30</v>
      </c>
      <c r="B31" s="42" t="s">
        <v>1521</v>
      </c>
      <c r="C31" s="42" t="s">
        <v>1522</v>
      </c>
      <c r="D31" s="42" t="s">
        <v>1438</v>
      </c>
      <c r="E31" s="42" t="s">
        <v>20</v>
      </c>
      <c r="F31" s="42" t="s">
        <v>1439</v>
      </c>
      <c r="G31" s="41">
        <v>80</v>
      </c>
      <c r="H31" s="41">
        <v>80.1</v>
      </c>
      <c r="I31" s="41">
        <v>70</v>
      </c>
      <c r="J31" s="41">
        <v>60</v>
      </c>
      <c r="K31" s="41">
        <f t="shared" si="0"/>
        <v>78.07</v>
      </c>
      <c r="L31" s="41" t="s">
        <v>1523</v>
      </c>
      <c r="M31" s="41" t="s">
        <v>1137</v>
      </c>
      <c r="N31" s="41">
        <v>50</v>
      </c>
      <c r="O31" s="41">
        <v>28</v>
      </c>
      <c r="P31" s="43">
        <f t="shared" si="1"/>
        <v>0.56</v>
      </c>
      <c r="Q31" s="41">
        <f t="shared" si="2"/>
        <v>30</v>
      </c>
      <c r="R31" s="44">
        <f t="shared" si="3"/>
        <v>0.6</v>
      </c>
    </row>
    <row r="32" spans="1:18">
      <c r="A32" s="41">
        <v>31</v>
      </c>
      <c r="B32" s="42" t="s">
        <v>1524</v>
      </c>
      <c r="C32" s="42" t="s">
        <v>1525</v>
      </c>
      <c r="D32" s="42" t="s">
        <v>1438</v>
      </c>
      <c r="E32" s="42" t="s">
        <v>20</v>
      </c>
      <c r="F32" s="42" t="s">
        <v>1439</v>
      </c>
      <c r="G32" s="41">
        <v>80</v>
      </c>
      <c r="H32" s="41">
        <v>79.7</v>
      </c>
      <c r="I32" s="41">
        <v>71.5</v>
      </c>
      <c r="J32" s="41">
        <v>60.5</v>
      </c>
      <c r="K32" s="41">
        <f t="shared" si="0"/>
        <v>77.965</v>
      </c>
      <c r="L32" s="41" t="s">
        <v>1526</v>
      </c>
      <c r="M32" s="41" t="s">
        <v>1137</v>
      </c>
      <c r="N32" s="41">
        <v>50</v>
      </c>
      <c r="O32" s="41">
        <v>31</v>
      </c>
      <c r="P32" s="43">
        <f t="shared" si="1"/>
        <v>0.62</v>
      </c>
      <c r="Q32" s="41">
        <f t="shared" si="2"/>
        <v>31</v>
      </c>
      <c r="R32" s="44">
        <f t="shared" si="3"/>
        <v>0.62</v>
      </c>
    </row>
    <row r="33" spans="1:18">
      <c r="A33" s="41">
        <v>32</v>
      </c>
      <c r="B33" s="42" t="s">
        <v>1527</v>
      </c>
      <c r="C33" s="42" t="s">
        <v>1528</v>
      </c>
      <c r="D33" s="42" t="s">
        <v>1438</v>
      </c>
      <c r="E33" s="42" t="s">
        <v>20</v>
      </c>
      <c r="F33" s="42" t="s">
        <v>1439</v>
      </c>
      <c r="G33" s="41">
        <v>88</v>
      </c>
      <c r="H33" s="41">
        <v>78.2</v>
      </c>
      <c r="I33" s="41">
        <v>70</v>
      </c>
      <c r="J33" s="41">
        <v>60</v>
      </c>
      <c r="K33" s="41">
        <f t="shared" si="0"/>
        <v>77.94</v>
      </c>
      <c r="L33" s="41" t="s">
        <v>1529</v>
      </c>
      <c r="M33" s="41" t="s">
        <v>1137</v>
      </c>
      <c r="N33" s="41">
        <v>50</v>
      </c>
      <c r="O33" s="41">
        <v>39</v>
      </c>
      <c r="P33" s="43">
        <f t="shared" si="1"/>
        <v>0.78</v>
      </c>
      <c r="Q33" s="41">
        <f t="shared" si="2"/>
        <v>32</v>
      </c>
      <c r="R33" s="44">
        <f t="shared" si="3"/>
        <v>0.64</v>
      </c>
    </row>
    <row r="34" spans="1:18">
      <c r="A34" s="41">
        <v>33</v>
      </c>
      <c r="B34" s="42" t="s">
        <v>1530</v>
      </c>
      <c r="C34" s="42" t="s">
        <v>1531</v>
      </c>
      <c r="D34" s="42" t="s">
        <v>1438</v>
      </c>
      <c r="E34" s="42" t="s">
        <v>20</v>
      </c>
      <c r="F34" s="42" t="s">
        <v>1439</v>
      </c>
      <c r="G34" s="41">
        <v>80</v>
      </c>
      <c r="H34" s="41">
        <v>79.9</v>
      </c>
      <c r="I34" s="41">
        <v>70</v>
      </c>
      <c r="J34" s="41">
        <v>60</v>
      </c>
      <c r="K34" s="41">
        <f t="shared" si="0"/>
        <v>77.93</v>
      </c>
      <c r="L34" s="41" t="s">
        <v>1532</v>
      </c>
      <c r="M34" s="41" t="s">
        <v>1137</v>
      </c>
      <c r="N34" s="41">
        <v>50</v>
      </c>
      <c r="O34" s="41">
        <v>29</v>
      </c>
      <c r="P34" s="43">
        <f t="shared" si="1"/>
        <v>0.58</v>
      </c>
      <c r="Q34" s="41">
        <f t="shared" si="2"/>
        <v>33</v>
      </c>
      <c r="R34" s="44">
        <f t="shared" si="3"/>
        <v>0.66</v>
      </c>
    </row>
    <row r="35" spans="1:18">
      <c r="A35" s="41">
        <v>34</v>
      </c>
      <c r="B35" s="42" t="s">
        <v>1533</v>
      </c>
      <c r="C35" s="42" t="s">
        <v>1534</v>
      </c>
      <c r="D35" s="42" t="s">
        <v>1438</v>
      </c>
      <c r="E35" s="42" t="s">
        <v>20</v>
      </c>
      <c r="F35" s="42" t="s">
        <v>1439</v>
      </c>
      <c r="G35" s="41">
        <v>80</v>
      </c>
      <c r="H35" s="41">
        <v>79.9</v>
      </c>
      <c r="I35" s="41">
        <v>70</v>
      </c>
      <c r="J35" s="41">
        <v>60</v>
      </c>
      <c r="K35" s="41">
        <f t="shared" si="0"/>
        <v>77.93</v>
      </c>
      <c r="L35" s="41" t="s">
        <v>1532</v>
      </c>
      <c r="M35" s="41" t="s">
        <v>1137</v>
      </c>
      <c r="N35" s="41">
        <v>50</v>
      </c>
      <c r="O35" s="41">
        <v>30</v>
      </c>
      <c r="P35" s="43">
        <f t="shared" si="1"/>
        <v>0.6</v>
      </c>
      <c r="Q35" s="41">
        <f t="shared" si="2"/>
        <v>33</v>
      </c>
      <c r="R35" s="44">
        <f t="shared" si="3"/>
        <v>0.66</v>
      </c>
    </row>
    <row r="36" spans="1:18">
      <c r="A36" s="41">
        <v>35</v>
      </c>
      <c r="B36" s="42" t="s">
        <v>1535</v>
      </c>
      <c r="C36" s="42" t="s">
        <v>1536</v>
      </c>
      <c r="D36" s="42" t="s">
        <v>1438</v>
      </c>
      <c r="E36" s="42" t="s">
        <v>20</v>
      </c>
      <c r="F36" s="42" t="s">
        <v>1439</v>
      </c>
      <c r="G36" s="41">
        <v>85</v>
      </c>
      <c r="H36" s="41">
        <v>78.4</v>
      </c>
      <c r="I36" s="41">
        <v>70</v>
      </c>
      <c r="J36" s="41">
        <v>60</v>
      </c>
      <c r="K36" s="41">
        <f t="shared" si="0"/>
        <v>77.63</v>
      </c>
      <c r="L36" s="41" t="s">
        <v>1537</v>
      </c>
      <c r="M36" s="41" t="s">
        <v>1137</v>
      </c>
      <c r="N36" s="41">
        <v>50</v>
      </c>
      <c r="O36" s="41">
        <v>36</v>
      </c>
      <c r="P36" s="43">
        <f t="shared" si="1"/>
        <v>0.72</v>
      </c>
      <c r="Q36" s="41">
        <f t="shared" si="2"/>
        <v>35</v>
      </c>
      <c r="R36" s="44">
        <f t="shared" si="3"/>
        <v>0.7</v>
      </c>
    </row>
    <row r="37" spans="1:18">
      <c r="A37" s="41">
        <v>36</v>
      </c>
      <c r="B37" s="42" t="s">
        <v>1538</v>
      </c>
      <c r="C37" s="42" t="s">
        <v>1539</v>
      </c>
      <c r="D37" s="42" t="s">
        <v>1438</v>
      </c>
      <c r="E37" s="42" t="s">
        <v>20</v>
      </c>
      <c r="F37" s="42" t="s">
        <v>1439</v>
      </c>
      <c r="G37" s="41">
        <v>80</v>
      </c>
      <c r="H37" s="41">
        <v>79.4</v>
      </c>
      <c r="I37" s="41">
        <v>70</v>
      </c>
      <c r="J37" s="41">
        <v>60</v>
      </c>
      <c r="K37" s="41">
        <f t="shared" si="0"/>
        <v>77.58</v>
      </c>
      <c r="L37" s="41" t="s">
        <v>1517</v>
      </c>
      <c r="M37" s="41" t="s">
        <v>1137</v>
      </c>
      <c r="N37" s="41">
        <v>50</v>
      </c>
      <c r="O37" s="41">
        <v>32</v>
      </c>
      <c r="P37" s="43">
        <f t="shared" si="1"/>
        <v>0.64</v>
      </c>
      <c r="Q37" s="41">
        <f t="shared" si="2"/>
        <v>36</v>
      </c>
      <c r="R37" s="44">
        <f t="shared" si="3"/>
        <v>0.72</v>
      </c>
    </row>
    <row r="38" spans="1:18">
      <c r="A38" s="41">
        <v>37</v>
      </c>
      <c r="B38" s="42" t="s">
        <v>1540</v>
      </c>
      <c r="C38" s="42" t="s">
        <v>1541</v>
      </c>
      <c r="D38" s="42" t="s">
        <v>1438</v>
      </c>
      <c r="E38" s="42" t="s">
        <v>20</v>
      </c>
      <c r="F38" s="42" t="s">
        <v>1439</v>
      </c>
      <c r="G38" s="41">
        <v>82</v>
      </c>
      <c r="H38" s="41">
        <v>77.8</v>
      </c>
      <c r="I38" s="41">
        <v>73.5</v>
      </c>
      <c r="J38" s="41">
        <v>66</v>
      </c>
      <c r="K38" s="41">
        <f t="shared" si="0"/>
        <v>77.41</v>
      </c>
      <c r="L38" s="41" t="s">
        <v>1542</v>
      </c>
      <c r="M38" s="41" t="s">
        <v>1137</v>
      </c>
      <c r="N38" s="41">
        <v>50</v>
      </c>
      <c r="O38" s="41">
        <v>40</v>
      </c>
      <c r="P38" s="43">
        <f t="shared" si="1"/>
        <v>0.8</v>
      </c>
      <c r="Q38" s="41">
        <f t="shared" si="2"/>
        <v>37</v>
      </c>
      <c r="R38" s="44">
        <f t="shared" si="3"/>
        <v>0.74</v>
      </c>
    </row>
    <row r="39" spans="1:18">
      <c r="A39" s="41">
        <v>38</v>
      </c>
      <c r="B39" s="42" t="s">
        <v>1543</v>
      </c>
      <c r="C39" s="42" t="s">
        <v>1544</v>
      </c>
      <c r="D39" s="42" t="s">
        <v>1438</v>
      </c>
      <c r="E39" s="42" t="s">
        <v>20</v>
      </c>
      <c r="F39" s="42" t="s">
        <v>1439</v>
      </c>
      <c r="G39" s="41">
        <v>80</v>
      </c>
      <c r="H39" s="41">
        <v>78.9</v>
      </c>
      <c r="I39" s="41">
        <v>70</v>
      </c>
      <c r="J39" s="41">
        <v>60</v>
      </c>
      <c r="K39" s="41">
        <f t="shared" si="0"/>
        <v>77.23</v>
      </c>
      <c r="L39" s="41" t="s">
        <v>1545</v>
      </c>
      <c r="M39" s="41" t="s">
        <v>1137</v>
      </c>
      <c r="N39" s="41">
        <v>50</v>
      </c>
      <c r="O39" s="41">
        <v>34</v>
      </c>
      <c r="P39" s="43">
        <f t="shared" si="1"/>
        <v>0.68</v>
      </c>
      <c r="Q39" s="41">
        <f t="shared" si="2"/>
        <v>38</v>
      </c>
      <c r="R39" s="44">
        <f t="shared" si="3"/>
        <v>0.76</v>
      </c>
    </row>
    <row r="40" spans="1:18">
      <c r="A40" s="41">
        <v>39</v>
      </c>
      <c r="B40" s="42" t="s">
        <v>1546</v>
      </c>
      <c r="C40" s="42" t="s">
        <v>1547</v>
      </c>
      <c r="D40" s="42" t="s">
        <v>1438</v>
      </c>
      <c r="E40" s="42" t="s">
        <v>20</v>
      </c>
      <c r="F40" s="42" t="s">
        <v>1439</v>
      </c>
      <c r="G40" s="41">
        <v>80</v>
      </c>
      <c r="H40" s="41">
        <v>78.8</v>
      </c>
      <c r="I40" s="41">
        <v>70</v>
      </c>
      <c r="J40" s="41">
        <v>60</v>
      </c>
      <c r="K40" s="41">
        <f t="shared" si="0"/>
        <v>77.16</v>
      </c>
      <c r="L40" s="41" t="s">
        <v>1548</v>
      </c>
      <c r="M40" s="41">
        <v>1</v>
      </c>
      <c r="N40" s="41">
        <v>50</v>
      </c>
      <c r="O40" s="41">
        <v>41</v>
      </c>
      <c r="P40" s="43">
        <f t="shared" si="1"/>
        <v>0.82</v>
      </c>
      <c r="Q40" s="41">
        <f t="shared" si="2"/>
        <v>39</v>
      </c>
      <c r="R40" s="44">
        <f t="shared" si="3"/>
        <v>0.78</v>
      </c>
    </row>
    <row r="41" spans="1:18">
      <c r="A41" s="41">
        <v>40</v>
      </c>
      <c r="B41" s="42" t="s">
        <v>1549</v>
      </c>
      <c r="C41" s="42" t="s">
        <v>1550</v>
      </c>
      <c r="D41" s="42" t="s">
        <v>1438</v>
      </c>
      <c r="E41" s="42" t="s">
        <v>20</v>
      </c>
      <c r="F41" s="42" t="s">
        <v>1439</v>
      </c>
      <c r="G41" s="41">
        <v>80</v>
      </c>
      <c r="H41" s="41">
        <v>78.4</v>
      </c>
      <c r="I41" s="41">
        <v>70</v>
      </c>
      <c r="J41" s="41">
        <v>63</v>
      </c>
      <c r="K41" s="41">
        <f t="shared" si="0"/>
        <v>77.03</v>
      </c>
      <c r="L41" s="41" t="s">
        <v>1537</v>
      </c>
      <c r="M41" s="41" t="s">
        <v>1137</v>
      </c>
      <c r="N41" s="41">
        <v>50</v>
      </c>
      <c r="O41" s="41">
        <v>37</v>
      </c>
      <c r="P41" s="43">
        <f t="shared" si="1"/>
        <v>0.74</v>
      </c>
      <c r="Q41" s="41">
        <f t="shared" si="2"/>
        <v>40</v>
      </c>
      <c r="R41" s="44">
        <f t="shared" si="3"/>
        <v>0.8</v>
      </c>
    </row>
    <row r="42" spans="1:18">
      <c r="A42" s="41">
        <v>41</v>
      </c>
      <c r="B42" s="42" t="s">
        <v>1551</v>
      </c>
      <c r="C42" s="42" t="s">
        <v>1552</v>
      </c>
      <c r="D42" s="42" t="s">
        <v>1438</v>
      </c>
      <c r="E42" s="42" t="s">
        <v>20</v>
      </c>
      <c r="F42" s="42" t="s">
        <v>1439</v>
      </c>
      <c r="G42" s="41">
        <v>80</v>
      </c>
      <c r="H42" s="41">
        <v>78.6</v>
      </c>
      <c r="I42" s="41">
        <v>70</v>
      </c>
      <c r="J42" s="41">
        <v>60</v>
      </c>
      <c r="K42" s="41">
        <f t="shared" si="0"/>
        <v>77.02</v>
      </c>
      <c r="L42" s="41" t="s">
        <v>1553</v>
      </c>
      <c r="M42" s="41" t="s">
        <v>1137</v>
      </c>
      <c r="N42" s="41">
        <v>50</v>
      </c>
      <c r="O42" s="41">
        <v>35</v>
      </c>
      <c r="P42" s="43">
        <f t="shared" si="1"/>
        <v>0.7</v>
      </c>
      <c r="Q42" s="41">
        <f t="shared" si="2"/>
        <v>41</v>
      </c>
      <c r="R42" s="44">
        <f t="shared" si="3"/>
        <v>0.82</v>
      </c>
    </row>
    <row r="43" spans="1:18">
      <c r="A43" s="41">
        <v>42</v>
      </c>
      <c r="B43" s="42" t="s">
        <v>1554</v>
      </c>
      <c r="C43" s="42" t="s">
        <v>1555</v>
      </c>
      <c r="D43" s="42" t="s">
        <v>1438</v>
      </c>
      <c r="E43" s="42" t="s">
        <v>20</v>
      </c>
      <c r="F43" s="42" t="s">
        <v>1439</v>
      </c>
      <c r="G43" s="41">
        <v>80</v>
      </c>
      <c r="H43" s="41">
        <v>78.3</v>
      </c>
      <c r="I43" s="41">
        <v>70</v>
      </c>
      <c r="J43" s="41">
        <v>60</v>
      </c>
      <c r="K43" s="41">
        <f t="shared" si="0"/>
        <v>76.81</v>
      </c>
      <c r="L43" s="41" t="s">
        <v>1556</v>
      </c>
      <c r="M43" s="41" t="s">
        <v>1137</v>
      </c>
      <c r="N43" s="41">
        <v>50</v>
      </c>
      <c r="O43" s="41">
        <v>38</v>
      </c>
      <c r="P43" s="43">
        <f t="shared" si="1"/>
        <v>0.76</v>
      </c>
      <c r="Q43" s="41">
        <f t="shared" si="2"/>
        <v>42</v>
      </c>
      <c r="R43" s="44">
        <f t="shared" si="3"/>
        <v>0.84</v>
      </c>
    </row>
    <row r="44" spans="1:18">
      <c r="A44" s="41">
        <v>43</v>
      </c>
      <c r="B44" s="42" t="s">
        <v>1557</v>
      </c>
      <c r="C44" s="42" t="s">
        <v>1558</v>
      </c>
      <c r="D44" s="42" t="s">
        <v>1438</v>
      </c>
      <c r="E44" s="42" t="s">
        <v>20</v>
      </c>
      <c r="F44" s="42" t="s">
        <v>1439</v>
      </c>
      <c r="G44" s="41">
        <v>80</v>
      </c>
      <c r="H44" s="41">
        <v>76.9</v>
      </c>
      <c r="I44" s="41">
        <v>70</v>
      </c>
      <c r="J44" s="41">
        <v>60</v>
      </c>
      <c r="K44" s="41">
        <f t="shared" si="0"/>
        <v>75.83</v>
      </c>
      <c r="L44" s="41" t="s">
        <v>1503</v>
      </c>
      <c r="M44" s="41" t="s">
        <v>1137</v>
      </c>
      <c r="N44" s="41">
        <v>50</v>
      </c>
      <c r="O44" s="41">
        <v>42</v>
      </c>
      <c r="P44" s="43">
        <f t="shared" si="1"/>
        <v>0.84</v>
      </c>
      <c r="Q44" s="41">
        <f t="shared" si="2"/>
        <v>43</v>
      </c>
      <c r="R44" s="44">
        <f t="shared" si="3"/>
        <v>0.86</v>
      </c>
    </row>
    <row r="45" spans="1:18">
      <c r="A45" s="41">
        <v>44</v>
      </c>
      <c r="B45" s="42" t="s">
        <v>1559</v>
      </c>
      <c r="C45" s="42" t="s">
        <v>1560</v>
      </c>
      <c r="D45" s="42" t="s">
        <v>1438</v>
      </c>
      <c r="E45" s="42" t="s">
        <v>20</v>
      </c>
      <c r="F45" s="42" t="s">
        <v>1439</v>
      </c>
      <c r="G45" s="41">
        <v>80</v>
      </c>
      <c r="H45" s="41">
        <v>76.4</v>
      </c>
      <c r="I45" s="41">
        <v>70</v>
      </c>
      <c r="J45" s="41">
        <v>60</v>
      </c>
      <c r="K45" s="41">
        <f t="shared" si="0"/>
        <v>75.48</v>
      </c>
      <c r="L45" s="41" t="s">
        <v>1561</v>
      </c>
      <c r="M45" s="41" t="s">
        <v>1137</v>
      </c>
      <c r="N45" s="41">
        <v>50</v>
      </c>
      <c r="O45" s="41">
        <v>44</v>
      </c>
      <c r="P45" s="43">
        <f t="shared" si="1"/>
        <v>0.88</v>
      </c>
      <c r="Q45" s="41">
        <f t="shared" si="2"/>
        <v>44</v>
      </c>
      <c r="R45" s="44">
        <f t="shared" si="3"/>
        <v>0.88</v>
      </c>
    </row>
    <row r="46" spans="1:18">
      <c r="A46" s="41">
        <v>45</v>
      </c>
      <c r="B46" s="42" t="s">
        <v>1562</v>
      </c>
      <c r="C46" s="42" t="s">
        <v>1563</v>
      </c>
      <c r="D46" s="42" t="s">
        <v>1438</v>
      </c>
      <c r="E46" s="42" t="s">
        <v>20</v>
      </c>
      <c r="F46" s="42" t="s">
        <v>1439</v>
      </c>
      <c r="G46" s="41">
        <v>81</v>
      </c>
      <c r="H46" s="41">
        <v>75.5</v>
      </c>
      <c r="I46" s="41">
        <v>70</v>
      </c>
      <c r="J46" s="41">
        <v>62.5</v>
      </c>
      <c r="K46" s="41">
        <f t="shared" si="0"/>
        <v>75.125</v>
      </c>
      <c r="L46" s="41" t="s">
        <v>1564</v>
      </c>
      <c r="M46" s="41" t="s">
        <v>1137</v>
      </c>
      <c r="N46" s="41">
        <v>50</v>
      </c>
      <c r="O46" s="41">
        <v>45</v>
      </c>
      <c r="P46" s="43">
        <f t="shared" si="1"/>
        <v>0.9</v>
      </c>
      <c r="Q46" s="41">
        <f t="shared" si="2"/>
        <v>45</v>
      </c>
      <c r="R46" s="44">
        <f t="shared" si="3"/>
        <v>0.9</v>
      </c>
    </row>
    <row r="47" spans="1:18">
      <c r="A47" s="41">
        <v>46</v>
      </c>
      <c r="B47" s="42" t="s">
        <v>1565</v>
      </c>
      <c r="C47" s="42" t="s">
        <v>1566</v>
      </c>
      <c r="D47" s="42" t="s">
        <v>1438</v>
      </c>
      <c r="E47" s="42" t="s">
        <v>20</v>
      </c>
      <c r="F47" s="42" t="s">
        <v>1439</v>
      </c>
      <c r="G47" s="41">
        <v>80</v>
      </c>
      <c r="H47" s="41">
        <v>75.2</v>
      </c>
      <c r="I47" s="41">
        <v>70</v>
      </c>
      <c r="J47" s="41">
        <v>61</v>
      </c>
      <c r="K47" s="41">
        <f t="shared" si="0"/>
        <v>74.69</v>
      </c>
      <c r="L47" s="41" t="s">
        <v>1567</v>
      </c>
      <c r="M47" s="41" t="s">
        <v>1137</v>
      </c>
      <c r="N47" s="41">
        <v>50</v>
      </c>
      <c r="O47" s="41">
        <v>46</v>
      </c>
      <c r="P47" s="43">
        <f t="shared" si="1"/>
        <v>0.92</v>
      </c>
      <c r="Q47" s="41">
        <f t="shared" si="2"/>
        <v>46</v>
      </c>
      <c r="R47" s="44">
        <f t="shared" si="3"/>
        <v>0.92</v>
      </c>
    </row>
    <row r="48" spans="1:18">
      <c r="A48" s="41">
        <v>47</v>
      </c>
      <c r="B48" s="42" t="s">
        <v>1568</v>
      </c>
      <c r="C48" s="42" t="s">
        <v>1569</v>
      </c>
      <c r="D48" s="42" t="s">
        <v>1438</v>
      </c>
      <c r="E48" s="42" t="s">
        <v>20</v>
      </c>
      <c r="F48" s="42" t="s">
        <v>1439</v>
      </c>
      <c r="G48" s="41">
        <v>80</v>
      </c>
      <c r="H48" s="41">
        <v>72.1</v>
      </c>
      <c r="I48" s="41">
        <v>70</v>
      </c>
      <c r="J48" s="41">
        <v>60</v>
      </c>
      <c r="K48" s="41">
        <f t="shared" si="0"/>
        <v>72.47</v>
      </c>
      <c r="L48" s="41" t="s">
        <v>1570</v>
      </c>
      <c r="M48" s="41" t="s">
        <v>1137</v>
      </c>
      <c r="N48" s="41">
        <v>50</v>
      </c>
      <c r="O48" s="41">
        <v>47</v>
      </c>
      <c r="P48" s="43">
        <f t="shared" si="1"/>
        <v>0.94</v>
      </c>
      <c r="Q48" s="41">
        <f t="shared" si="2"/>
        <v>47</v>
      </c>
      <c r="R48" s="44">
        <f t="shared" si="3"/>
        <v>0.94</v>
      </c>
    </row>
    <row r="49" spans="1:18">
      <c r="A49" s="41">
        <v>48</v>
      </c>
      <c r="B49" s="42" t="s">
        <v>1571</v>
      </c>
      <c r="C49" s="42" t="s">
        <v>1572</v>
      </c>
      <c r="D49" s="42" t="s">
        <v>1438</v>
      </c>
      <c r="E49" s="42" t="s">
        <v>20</v>
      </c>
      <c r="F49" s="42" t="s">
        <v>1439</v>
      </c>
      <c r="G49" s="41">
        <v>80</v>
      </c>
      <c r="H49" s="41">
        <v>71.8</v>
      </c>
      <c r="I49" s="41">
        <v>70</v>
      </c>
      <c r="J49" s="41">
        <v>60</v>
      </c>
      <c r="K49" s="41">
        <f t="shared" si="0"/>
        <v>72.26</v>
      </c>
      <c r="L49" s="41" t="s">
        <v>1573</v>
      </c>
      <c r="M49" s="41" t="s">
        <v>1137</v>
      </c>
      <c r="N49" s="41">
        <v>50</v>
      </c>
      <c r="O49" s="41">
        <v>48</v>
      </c>
      <c r="P49" s="43">
        <f t="shared" si="1"/>
        <v>0.96</v>
      </c>
      <c r="Q49" s="41">
        <f t="shared" si="2"/>
        <v>48</v>
      </c>
      <c r="R49" s="44">
        <f t="shared" si="3"/>
        <v>0.96</v>
      </c>
    </row>
    <row r="50" spans="1:18">
      <c r="A50" s="41">
        <v>49</v>
      </c>
      <c r="B50" s="42" t="s">
        <v>1574</v>
      </c>
      <c r="C50" s="42" t="s">
        <v>1575</v>
      </c>
      <c r="D50" s="42" t="s">
        <v>1438</v>
      </c>
      <c r="E50" s="42" t="s">
        <v>20</v>
      </c>
      <c r="F50" s="42" t="s">
        <v>1439</v>
      </c>
      <c r="G50" s="41">
        <v>80</v>
      </c>
      <c r="H50" s="41">
        <v>71</v>
      </c>
      <c r="I50" s="41">
        <v>70</v>
      </c>
      <c r="J50" s="41">
        <v>60</v>
      </c>
      <c r="K50" s="41">
        <f t="shared" si="0"/>
        <v>71.7</v>
      </c>
      <c r="L50" s="41" t="s">
        <v>1576</v>
      </c>
      <c r="M50" s="41" t="s">
        <v>1137</v>
      </c>
      <c r="N50" s="41">
        <v>50</v>
      </c>
      <c r="O50" s="41">
        <v>49</v>
      </c>
      <c r="P50" s="43">
        <f t="shared" si="1"/>
        <v>0.98</v>
      </c>
      <c r="Q50" s="41">
        <f t="shared" si="2"/>
        <v>49</v>
      </c>
      <c r="R50" s="44">
        <f t="shared" si="3"/>
        <v>0.98</v>
      </c>
    </row>
    <row r="51" spans="1:18">
      <c r="A51" s="41">
        <v>50</v>
      </c>
      <c r="B51" s="42" t="s">
        <v>1577</v>
      </c>
      <c r="C51" s="42" t="s">
        <v>1578</v>
      </c>
      <c r="D51" s="42" t="s">
        <v>1438</v>
      </c>
      <c r="E51" s="42" t="s">
        <v>20</v>
      </c>
      <c r="F51" s="42" t="s">
        <v>1439</v>
      </c>
      <c r="G51" s="41">
        <v>80</v>
      </c>
      <c r="H51" s="41">
        <v>70.3</v>
      </c>
      <c r="I51" s="41">
        <v>70</v>
      </c>
      <c r="J51" s="41">
        <v>60</v>
      </c>
      <c r="K51" s="41">
        <f t="shared" si="0"/>
        <v>71.21</v>
      </c>
      <c r="L51" s="41" t="s">
        <v>1579</v>
      </c>
      <c r="M51" s="41" t="s">
        <v>1137</v>
      </c>
      <c r="N51" s="41">
        <v>50</v>
      </c>
      <c r="O51" s="41">
        <v>50</v>
      </c>
      <c r="P51" s="43">
        <f t="shared" si="1"/>
        <v>1</v>
      </c>
      <c r="Q51" s="41">
        <f t="shared" si="2"/>
        <v>50</v>
      </c>
      <c r="R51" s="44">
        <f t="shared" si="3"/>
        <v>1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workbookViewId="0">
      <selection activeCell="D1" sqref="D$1:D$1048576"/>
    </sheetView>
  </sheetViews>
  <sheetFormatPr defaultColWidth="9.14166666666667" defaultRowHeight="15.6"/>
  <cols>
    <col min="2" max="2" width="15.025" customWidth="1"/>
  </cols>
  <sheetData>
    <row r="1" ht="41" customHeight="1" spans="1:18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38" t="s">
        <v>11</v>
      </c>
      <c r="M1" s="17" t="s">
        <v>12</v>
      </c>
      <c r="N1" s="17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20">
        <v>1</v>
      </c>
      <c r="B2" s="21" t="s">
        <v>1580</v>
      </c>
      <c r="C2" s="20" t="s">
        <v>1581</v>
      </c>
      <c r="D2" s="20">
        <v>2023</v>
      </c>
      <c r="E2" s="20" t="s">
        <v>20</v>
      </c>
      <c r="F2" s="20" t="s">
        <v>1582</v>
      </c>
      <c r="G2" s="20">
        <v>100</v>
      </c>
      <c r="H2" s="20">
        <v>88.7</v>
      </c>
      <c r="I2" s="20">
        <v>85</v>
      </c>
      <c r="J2" s="20">
        <v>94.5</v>
      </c>
      <c r="K2" s="20">
        <f t="shared" ref="K2:K47" si="0">G2*0.15+H2*0.7+I2*0.1+J2*0.05</f>
        <v>90.315</v>
      </c>
      <c r="L2" s="37">
        <v>3.87</v>
      </c>
      <c r="M2" s="20">
        <v>0</v>
      </c>
      <c r="N2" s="20">
        <v>46</v>
      </c>
      <c r="O2" s="20">
        <f t="shared" ref="O2:O47" si="1">RANK(L2,$L$2:$L$47)</f>
        <v>6</v>
      </c>
      <c r="P2" s="25">
        <f t="shared" ref="P2:P47" si="2">O2/N2</f>
        <v>0.130434782608696</v>
      </c>
      <c r="Q2" s="20">
        <f t="shared" ref="Q2:Q47" si="3">RANK(K2,$K$2:$K$47)</f>
        <v>1</v>
      </c>
      <c r="R2" s="26">
        <f t="shared" ref="R2:R47" si="4">Q2/N2</f>
        <v>0.0217391304347826</v>
      </c>
    </row>
    <row r="3" spans="1:18">
      <c r="A3" s="20">
        <v>2</v>
      </c>
      <c r="B3" s="21" t="s">
        <v>1583</v>
      </c>
      <c r="C3" s="20" t="s">
        <v>1584</v>
      </c>
      <c r="D3" s="20">
        <v>2023</v>
      </c>
      <c r="E3" s="20" t="s">
        <v>20</v>
      </c>
      <c r="F3" s="20" t="s">
        <v>1582</v>
      </c>
      <c r="G3" s="20">
        <v>96.5</v>
      </c>
      <c r="H3" s="20">
        <v>91.2</v>
      </c>
      <c r="I3" s="20">
        <v>73</v>
      </c>
      <c r="J3" s="20">
        <v>76</v>
      </c>
      <c r="K3" s="20">
        <f t="shared" si="0"/>
        <v>89.415</v>
      </c>
      <c r="L3" s="37">
        <v>4.12</v>
      </c>
      <c r="M3" s="20">
        <v>0</v>
      </c>
      <c r="N3" s="20">
        <v>46</v>
      </c>
      <c r="O3" s="20">
        <f t="shared" si="1"/>
        <v>3</v>
      </c>
      <c r="P3" s="25">
        <f t="shared" si="2"/>
        <v>0.0652173913043478</v>
      </c>
      <c r="Q3" s="20">
        <f t="shared" si="3"/>
        <v>2</v>
      </c>
      <c r="R3" s="26">
        <f t="shared" si="4"/>
        <v>0.0434782608695652</v>
      </c>
    </row>
    <row r="4" spans="1:18">
      <c r="A4" s="20">
        <v>3</v>
      </c>
      <c r="B4" s="144" t="s">
        <v>1585</v>
      </c>
      <c r="C4" s="20" t="s">
        <v>1586</v>
      </c>
      <c r="D4" s="20">
        <v>2023</v>
      </c>
      <c r="E4" s="20" t="s">
        <v>20</v>
      </c>
      <c r="F4" s="20" t="s">
        <v>1582</v>
      </c>
      <c r="G4" s="20">
        <v>100</v>
      </c>
      <c r="H4" s="20">
        <v>88</v>
      </c>
      <c r="I4" s="20">
        <v>89</v>
      </c>
      <c r="J4" s="20">
        <v>72.5</v>
      </c>
      <c r="K4" s="20">
        <f t="shared" si="0"/>
        <v>89.125</v>
      </c>
      <c r="L4" s="37">
        <v>3.8</v>
      </c>
      <c r="M4" s="20">
        <v>0</v>
      </c>
      <c r="N4" s="20">
        <v>46</v>
      </c>
      <c r="O4" s="20">
        <f t="shared" si="1"/>
        <v>9</v>
      </c>
      <c r="P4" s="25">
        <f t="shared" si="2"/>
        <v>0.195652173913043</v>
      </c>
      <c r="Q4" s="20">
        <f t="shared" si="3"/>
        <v>3</v>
      </c>
      <c r="R4" s="26">
        <f t="shared" si="4"/>
        <v>0.0652173913043478</v>
      </c>
    </row>
    <row r="5" spans="1:18">
      <c r="A5" s="20">
        <v>4</v>
      </c>
      <c r="B5" s="21" t="s">
        <v>1587</v>
      </c>
      <c r="C5" s="20" t="s">
        <v>1588</v>
      </c>
      <c r="D5" s="20">
        <v>2023</v>
      </c>
      <c r="E5" s="20" t="s">
        <v>20</v>
      </c>
      <c r="F5" s="20" t="s">
        <v>1582</v>
      </c>
      <c r="G5" s="20">
        <v>92</v>
      </c>
      <c r="H5" s="20">
        <v>91.4</v>
      </c>
      <c r="I5" s="20">
        <v>71.5</v>
      </c>
      <c r="J5" s="20">
        <v>79.5</v>
      </c>
      <c r="K5" s="20">
        <f t="shared" si="0"/>
        <v>88.905</v>
      </c>
      <c r="L5" s="37">
        <v>4.14</v>
      </c>
      <c r="M5" s="20">
        <v>0</v>
      </c>
      <c r="N5" s="20">
        <v>46</v>
      </c>
      <c r="O5" s="20">
        <f t="shared" si="1"/>
        <v>2</v>
      </c>
      <c r="P5" s="25">
        <f t="shared" si="2"/>
        <v>0.0434782608695652</v>
      </c>
      <c r="Q5" s="20">
        <f t="shared" si="3"/>
        <v>4</v>
      </c>
      <c r="R5" s="26">
        <f t="shared" si="4"/>
        <v>0.0869565217391304</v>
      </c>
    </row>
    <row r="6" spans="1:18">
      <c r="A6" s="20">
        <v>5</v>
      </c>
      <c r="B6" s="21" t="s">
        <v>1589</v>
      </c>
      <c r="C6" s="20" t="s">
        <v>1590</v>
      </c>
      <c r="D6" s="20">
        <v>2023</v>
      </c>
      <c r="E6" s="20" t="s">
        <v>20</v>
      </c>
      <c r="F6" s="20" t="s">
        <v>1582</v>
      </c>
      <c r="G6" s="20">
        <v>100</v>
      </c>
      <c r="H6" s="20">
        <v>90.5</v>
      </c>
      <c r="I6" s="20">
        <v>71</v>
      </c>
      <c r="J6" s="20">
        <v>68.5</v>
      </c>
      <c r="K6" s="20">
        <f t="shared" si="0"/>
        <v>88.875</v>
      </c>
      <c r="L6" s="37">
        <v>4.05</v>
      </c>
      <c r="M6" s="20">
        <v>0</v>
      </c>
      <c r="N6" s="20">
        <v>46</v>
      </c>
      <c r="O6" s="20">
        <f t="shared" si="1"/>
        <v>5</v>
      </c>
      <c r="P6" s="25">
        <f t="shared" si="2"/>
        <v>0.108695652173913</v>
      </c>
      <c r="Q6" s="20">
        <f t="shared" si="3"/>
        <v>5</v>
      </c>
      <c r="R6" s="26">
        <f t="shared" si="4"/>
        <v>0.108695652173913</v>
      </c>
    </row>
    <row r="7" spans="1:18">
      <c r="A7" s="20">
        <v>6</v>
      </c>
      <c r="B7" s="21" t="s">
        <v>1591</v>
      </c>
      <c r="C7" s="20" t="s">
        <v>1592</v>
      </c>
      <c r="D7" s="20">
        <v>2023</v>
      </c>
      <c r="E7" s="20" t="s">
        <v>20</v>
      </c>
      <c r="F7" s="20" t="s">
        <v>1582</v>
      </c>
      <c r="G7" s="20">
        <v>93.5</v>
      </c>
      <c r="H7" s="20">
        <v>90.7</v>
      </c>
      <c r="I7" s="20">
        <v>73</v>
      </c>
      <c r="J7" s="20">
        <v>72</v>
      </c>
      <c r="K7" s="20">
        <f t="shared" si="0"/>
        <v>88.415</v>
      </c>
      <c r="L7" s="37">
        <v>4.07</v>
      </c>
      <c r="M7" s="20">
        <v>0</v>
      </c>
      <c r="N7" s="20">
        <v>46</v>
      </c>
      <c r="O7" s="20">
        <f t="shared" si="1"/>
        <v>4</v>
      </c>
      <c r="P7" s="25">
        <f t="shared" si="2"/>
        <v>0.0869565217391304</v>
      </c>
      <c r="Q7" s="20">
        <f t="shared" si="3"/>
        <v>6</v>
      </c>
      <c r="R7" s="26">
        <f t="shared" si="4"/>
        <v>0.130434782608696</v>
      </c>
    </row>
    <row r="8" spans="1:18">
      <c r="A8" s="20">
        <v>7</v>
      </c>
      <c r="B8" s="21" t="s">
        <v>1593</v>
      </c>
      <c r="C8" s="20" t="s">
        <v>1594</v>
      </c>
      <c r="D8" s="20">
        <v>2023</v>
      </c>
      <c r="E8" s="20" t="s">
        <v>20</v>
      </c>
      <c r="F8" s="20" t="s">
        <v>1582</v>
      </c>
      <c r="G8" s="20">
        <v>87.5</v>
      </c>
      <c r="H8" s="20">
        <v>92.5</v>
      </c>
      <c r="I8" s="20">
        <v>70</v>
      </c>
      <c r="J8" s="20">
        <v>66</v>
      </c>
      <c r="K8" s="20">
        <f t="shared" si="0"/>
        <v>88.175</v>
      </c>
      <c r="L8" s="37">
        <v>4.25</v>
      </c>
      <c r="M8" s="20">
        <v>0</v>
      </c>
      <c r="N8" s="20">
        <v>46</v>
      </c>
      <c r="O8" s="20">
        <f t="shared" si="1"/>
        <v>1</v>
      </c>
      <c r="P8" s="25">
        <f t="shared" si="2"/>
        <v>0.0217391304347826</v>
      </c>
      <c r="Q8" s="20">
        <f t="shared" si="3"/>
        <v>7</v>
      </c>
      <c r="R8" s="26">
        <f t="shared" si="4"/>
        <v>0.152173913043478</v>
      </c>
    </row>
    <row r="9" spans="1:18">
      <c r="A9" s="20">
        <v>8</v>
      </c>
      <c r="B9" s="21" t="s">
        <v>1595</v>
      </c>
      <c r="C9" s="20" t="s">
        <v>1596</v>
      </c>
      <c r="D9" s="20">
        <v>2023</v>
      </c>
      <c r="E9" s="20" t="s">
        <v>20</v>
      </c>
      <c r="F9" s="20" t="s">
        <v>1582</v>
      </c>
      <c r="G9" s="20">
        <v>100</v>
      </c>
      <c r="H9" s="20">
        <v>87.9</v>
      </c>
      <c r="I9" s="20">
        <v>78.5</v>
      </c>
      <c r="J9" s="20">
        <v>73</v>
      </c>
      <c r="K9" s="20">
        <f t="shared" si="0"/>
        <v>88.03</v>
      </c>
      <c r="L9" s="37">
        <v>3.79</v>
      </c>
      <c r="M9" s="20">
        <v>0</v>
      </c>
      <c r="N9" s="20">
        <v>46</v>
      </c>
      <c r="O9" s="20">
        <f t="shared" si="1"/>
        <v>10</v>
      </c>
      <c r="P9" s="25">
        <f t="shared" si="2"/>
        <v>0.217391304347826</v>
      </c>
      <c r="Q9" s="20">
        <f t="shared" si="3"/>
        <v>8</v>
      </c>
      <c r="R9" s="26">
        <f t="shared" si="4"/>
        <v>0.173913043478261</v>
      </c>
    </row>
    <row r="10" spans="1:18">
      <c r="A10" s="20">
        <v>9</v>
      </c>
      <c r="B10" s="21" t="s">
        <v>1597</v>
      </c>
      <c r="C10" s="20" t="s">
        <v>1598</v>
      </c>
      <c r="D10" s="20">
        <v>2023</v>
      </c>
      <c r="E10" s="20" t="s">
        <v>20</v>
      </c>
      <c r="F10" s="20" t="s">
        <v>1582</v>
      </c>
      <c r="G10" s="20">
        <v>100</v>
      </c>
      <c r="H10" s="20">
        <v>88.2</v>
      </c>
      <c r="I10" s="20">
        <v>74.5</v>
      </c>
      <c r="J10" s="20">
        <v>73.5</v>
      </c>
      <c r="K10" s="20">
        <f t="shared" si="0"/>
        <v>87.865</v>
      </c>
      <c r="L10" s="37">
        <v>3.82</v>
      </c>
      <c r="M10" s="20">
        <v>0</v>
      </c>
      <c r="N10" s="20">
        <v>46</v>
      </c>
      <c r="O10" s="20">
        <f t="shared" si="1"/>
        <v>7</v>
      </c>
      <c r="P10" s="25">
        <f t="shared" si="2"/>
        <v>0.152173913043478</v>
      </c>
      <c r="Q10" s="20">
        <f t="shared" si="3"/>
        <v>9</v>
      </c>
      <c r="R10" s="26">
        <f t="shared" si="4"/>
        <v>0.195652173913043</v>
      </c>
    </row>
    <row r="11" spans="1:18">
      <c r="A11" s="20">
        <v>10</v>
      </c>
      <c r="B11" s="21" t="s">
        <v>1599</v>
      </c>
      <c r="C11" s="20" t="s">
        <v>1600</v>
      </c>
      <c r="D11" s="20">
        <v>2023</v>
      </c>
      <c r="E11" s="20" t="s">
        <v>20</v>
      </c>
      <c r="F11" s="20" t="s">
        <v>1582</v>
      </c>
      <c r="G11" s="20">
        <v>100</v>
      </c>
      <c r="H11" s="20">
        <v>88.2</v>
      </c>
      <c r="I11" s="20">
        <v>71.5</v>
      </c>
      <c r="J11" s="20">
        <v>69</v>
      </c>
      <c r="K11" s="20">
        <f t="shared" si="0"/>
        <v>87.34</v>
      </c>
      <c r="L11" s="37">
        <v>3.82</v>
      </c>
      <c r="M11" s="20">
        <v>0</v>
      </c>
      <c r="N11" s="20">
        <v>46</v>
      </c>
      <c r="O11" s="20">
        <f t="shared" si="1"/>
        <v>7</v>
      </c>
      <c r="P11" s="25">
        <f t="shared" si="2"/>
        <v>0.152173913043478</v>
      </c>
      <c r="Q11" s="20">
        <f t="shared" si="3"/>
        <v>10</v>
      </c>
      <c r="R11" s="26">
        <f t="shared" si="4"/>
        <v>0.217391304347826</v>
      </c>
    </row>
    <row r="12" spans="1:18">
      <c r="A12" s="20">
        <v>11</v>
      </c>
      <c r="B12" s="21" t="s">
        <v>1601</v>
      </c>
      <c r="C12" s="20" t="s">
        <v>1602</v>
      </c>
      <c r="D12" s="20">
        <v>2023</v>
      </c>
      <c r="E12" s="20" t="s">
        <v>20</v>
      </c>
      <c r="F12" s="20" t="s">
        <v>1582</v>
      </c>
      <c r="G12" s="20">
        <v>88</v>
      </c>
      <c r="H12" s="20">
        <v>87.8</v>
      </c>
      <c r="I12" s="20">
        <v>76.5</v>
      </c>
      <c r="J12" s="20">
        <v>72.5</v>
      </c>
      <c r="K12" s="20">
        <f t="shared" si="0"/>
        <v>85.935</v>
      </c>
      <c r="L12" s="37">
        <v>3.78</v>
      </c>
      <c r="M12" s="20">
        <v>0</v>
      </c>
      <c r="N12" s="20">
        <v>46</v>
      </c>
      <c r="O12" s="20">
        <f t="shared" si="1"/>
        <v>11</v>
      </c>
      <c r="P12" s="25">
        <f t="shared" si="2"/>
        <v>0.239130434782609</v>
      </c>
      <c r="Q12" s="20">
        <f t="shared" si="3"/>
        <v>11</v>
      </c>
      <c r="R12" s="26">
        <f t="shared" si="4"/>
        <v>0.239130434782609</v>
      </c>
    </row>
    <row r="13" spans="1:18">
      <c r="A13" s="20">
        <v>12</v>
      </c>
      <c r="B13" s="21" t="s">
        <v>1603</v>
      </c>
      <c r="C13" s="20" t="s">
        <v>1604</v>
      </c>
      <c r="D13" s="20">
        <v>2023</v>
      </c>
      <c r="E13" s="20" t="s">
        <v>20</v>
      </c>
      <c r="F13" s="20" t="s">
        <v>1582</v>
      </c>
      <c r="G13" s="20">
        <v>92.5</v>
      </c>
      <c r="H13" s="20">
        <v>85.6</v>
      </c>
      <c r="I13" s="20">
        <v>74</v>
      </c>
      <c r="J13" s="20">
        <v>64.5</v>
      </c>
      <c r="K13" s="20">
        <f t="shared" si="0"/>
        <v>84.42</v>
      </c>
      <c r="L13" s="37">
        <v>3.56</v>
      </c>
      <c r="M13" s="20">
        <v>0</v>
      </c>
      <c r="N13" s="20">
        <v>46</v>
      </c>
      <c r="O13" s="20">
        <f t="shared" si="1"/>
        <v>12</v>
      </c>
      <c r="P13" s="25">
        <f t="shared" si="2"/>
        <v>0.260869565217391</v>
      </c>
      <c r="Q13" s="20">
        <f t="shared" si="3"/>
        <v>12</v>
      </c>
      <c r="R13" s="26">
        <f t="shared" si="4"/>
        <v>0.260869565217391</v>
      </c>
    </row>
    <row r="14" spans="1:18">
      <c r="A14" s="20">
        <v>13</v>
      </c>
      <c r="B14" s="21" t="s">
        <v>1605</v>
      </c>
      <c r="C14" s="20" t="s">
        <v>1606</v>
      </c>
      <c r="D14" s="20">
        <v>2023</v>
      </c>
      <c r="E14" s="20" t="s">
        <v>20</v>
      </c>
      <c r="F14" s="20" t="s">
        <v>1582</v>
      </c>
      <c r="G14" s="20">
        <v>90</v>
      </c>
      <c r="H14" s="20">
        <v>85.6</v>
      </c>
      <c r="I14" s="20">
        <v>71.5</v>
      </c>
      <c r="J14" s="20">
        <v>60.5</v>
      </c>
      <c r="K14" s="20">
        <f t="shared" si="0"/>
        <v>83.595</v>
      </c>
      <c r="L14" s="37">
        <v>3.56</v>
      </c>
      <c r="M14" s="20">
        <v>0</v>
      </c>
      <c r="N14" s="20">
        <v>46</v>
      </c>
      <c r="O14" s="20">
        <f t="shared" si="1"/>
        <v>12</v>
      </c>
      <c r="P14" s="25">
        <f t="shared" si="2"/>
        <v>0.260869565217391</v>
      </c>
      <c r="Q14" s="20">
        <f t="shared" si="3"/>
        <v>13</v>
      </c>
      <c r="R14" s="26">
        <f t="shared" si="4"/>
        <v>0.282608695652174</v>
      </c>
    </row>
    <row r="15" spans="1:18">
      <c r="A15" s="20">
        <v>14</v>
      </c>
      <c r="B15" s="21" t="s">
        <v>1607</v>
      </c>
      <c r="C15" s="20" t="s">
        <v>1608</v>
      </c>
      <c r="D15" s="20">
        <v>2023</v>
      </c>
      <c r="E15" s="20" t="s">
        <v>20</v>
      </c>
      <c r="F15" s="20" t="s">
        <v>1582</v>
      </c>
      <c r="G15" s="20">
        <v>87.5</v>
      </c>
      <c r="H15" s="20">
        <v>84.8</v>
      </c>
      <c r="I15" s="20">
        <v>72.5</v>
      </c>
      <c r="J15" s="20">
        <v>66.5</v>
      </c>
      <c r="K15" s="20">
        <f t="shared" si="0"/>
        <v>83.06</v>
      </c>
      <c r="L15" s="37">
        <v>3.48</v>
      </c>
      <c r="M15" s="20">
        <v>0</v>
      </c>
      <c r="N15" s="20">
        <v>46</v>
      </c>
      <c r="O15" s="20">
        <f t="shared" si="1"/>
        <v>17</v>
      </c>
      <c r="P15" s="25">
        <f t="shared" si="2"/>
        <v>0.369565217391304</v>
      </c>
      <c r="Q15" s="20">
        <f t="shared" si="3"/>
        <v>14</v>
      </c>
      <c r="R15" s="26">
        <f t="shared" si="4"/>
        <v>0.304347826086957</v>
      </c>
    </row>
    <row r="16" spans="1:18">
      <c r="A16" s="20">
        <v>15</v>
      </c>
      <c r="B16" s="21" t="s">
        <v>1609</v>
      </c>
      <c r="C16" s="20" t="s">
        <v>1610</v>
      </c>
      <c r="D16" s="20">
        <v>2023</v>
      </c>
      <c r="E16" s="20" t="s">
        <v>20</v>
      </c>
      <c r="F16" s="20" t="s">
        <v>1582</v>
      </c>
      <c r="G16" s="20">
        <v>84.5</v>
      </c>
      <c r="H16" s="20">
        <v>85.4</v>
      </c>
      <c r="I16" s="20">
        <v>74</v>
      </c>
      <c r="J16" s="20">
        <v>60.5</v>
      </c>
      <c r="K16" s="20">
        <f t="shared" si="0"/>
        <v>82.88</v>
      </c>
      <c r="L16" s="37">
        <v>3.54</v>
      </c>
      <c r="M16" s="20">
        <v>0</v>
      </c>
      <c r="N16" s="20">
        <v>46</v>
      </c>
      <c r="O16" s="20">
        <f t="shared" si="1"/>
        <v>14</v>
      </c>
      <c r="P16" s="25">
        <f t="shared" si="2"/>
        <v>0.304347826086957</v>
      </c>
      <c r="Q16" s="20">
        <f t="shared" si="3"/>
        <v>15</v>
      </c>
      <c r="R16" s="26">
        <f t="shared" si="4"/>
        <v>0.326086956521739</v>
      </c>
    </row>
    <row r="17" spans="1:18">
      <c r="A17" s="20">
        <v>16</v>
      </c>
      <c r="B17" s="21" t="s">
        <v>1611</v>
      </c>
      <c r="C17" s="20" t="s">
        <v>1612</v>
      </c>
      <c r="D17" s="20">
        <v>2023</v>
      </c>
      <c r="E17" s="20" t="s">
        <v>20</v>
      </c>
      <c r="F17" s="20" t="s">
        <v>1582</v>
      </c>
      <c r="G17" s="20">
        <v>80</v>
      </c>
      <c r="H17" s="20">
        <v>85.3</v>
      </c>
      <c r="I17" s="20">
        <v>75.5</v>
      </c>
      <c r="J17" s="20">
        <v>60</v>
      </c>
      <c r="K17" s="20">
        <f t="shared" si="0"/>
        <v>82.26</v>
      </c>
      <c r="L17" s="37">
        <v>3.53</v>
      </c>
      <c r="M17" s="20">
        <v>0</v>
      </c>
      <c r="N17" s="20">
        <v>46</v>
      </c>
      <c r="O17" s="20">
        <f t="shared" si="1"/>
        <v>15</v>
      </c>
      <c r="P17" s="25">
        <f t="shared" si="2"/>
        <v>0.326086956521739</v>
      </c>
      <c r="Q17" s="20">
        <f t="shared" si="3"/>
        <v>16</v>
      </c>
      <c r="R17" s="26">
        <f t="shared" si="4"/>
        <v>0.347826086956522</v>
      </c>
    </row>
    <row r="18" spans="1:18">
      <c r="A18" s="20">
        <v>17</v>
      </c>
      <c r="B18" s="21" t="s">
        <v>1613</v>
      </c>
      <c r="C18" s="20" t="s">
        <v>1614</v>
      </c>
      <c r="D18" s="20">
        <v>2023</v>
      </c>
      <c r="E18" s="20" t="s">
        <v>20</v>
      </c>
      <c r="F18" s="20" t="s">
        <v>1582</v>
      </c>
      <c r="G18" s="20">
        <v>87</v>
      </c>
      <c r="H18" s="20">
        <v>84</v>
      </c>
      <c r="I18" s="20">
        <v>72.5</v>
      </c>
      <c r="J18" s="20">
        <v>60</v>
      </c>
      <c r="K18" s="20">
        <f t="shared" si="0"/>
        <v>82.1</v>
      </c>
      <c r="L18" s="37">
        <v>3.4</v>
      </c>
      <c r="M18" s="20">
        <v>0</v>
      </c>
      <c r="N18" s="20">
        <v>46</v>
      </c>
      <c r="O18" s="20">
        <f t="shared" si="1"/>
        <v>21</v>
      </c>
      <c r="P18" s="25">
        <f t="shared" si="2"/>
        <v>0.456521739130435</v>
      </c>
      <c r="Q18" s="20">
        <f t="shared" si="3"/>
        <v>17</v>
      </c>
      <c r="R18" s="26">
        <f t="shared" si="4"/>
        <v>0.369565217391304</v>
      </c>
    </row>
    <row r="19" spans="1:18">
      <c r="A19" s="20">
        <v>18</v>
      </c>
      <c r="B19" s="21" t="s">
        <v>1615</v>
      </c>
      <c r="C19" s="20" t="s">
        <v>1616</v>
      </c>
      <c r="D19" s="20">
        <v>2023</v>
      </c>
      <c r="E19" s="20" t="s">
        <v>20</v>
      </c>
      <c r="F19" s="20" t="s">
        <v>1582</v>
      </c>
      <c r="G19" s="20">
        <v>82</v>
      </c>
      <c r="H19" s="20">
        <v>85.2</v>
      </c>
      <c r="I19" s="20">
        <v>71.5</v>
      </c>
      <c r="J19" s="20">
        <v>60</v>
      </c>
      <c r="K19" s="20">
        <f t="shared" si="0"/>
        <v>82.09</v>
      </c>
      <c r="L19" s="37">
        <v>3.52</v>
      </c>
      <c r="M19" s="20">
        <v>0</v>
      </c>
      <c r="N19" s="20">
        <v>46</v>
      </c>
      <c r="O19" s="20">
        <f t="shared" si="1"/>
        <v>16</v>
      </c>
      <c r="P19" s="25">
        <f t="shared" si="2"/>
        <v>0.347826086956522</v>
      </c>
      <c r="Q19" s="20">
        <f t="shared" si="3"/>
        <v>18</v>
      </c>
      <c r="R19" s="26">
        <f t="shared" si="4"/>
        <v>0.391304347826087</v>
      </c>
    </row>
    <row r="20" spans="1:18">
      <c r="A20" s="20">
        <v>19</v>
      </c>
      <c r="B20" s="21" t="s">
        <v>1617</v>
      </c>
      <c r="C20" s="20" t="s">
        <v>1618</v>
      </c>
      <c r="D20" s="20">
        <v>2023</v>
      </c>
      <c r="E20" s="20" t="s">
        <v>20</v>
      </c>
      <c r="F20" s="20" t="s">
        <v>1582</v>
      </c>
      <c r="G20" s="20">
        <v>83.5</v>
      </c>
      <c r="H20" s="20">
        <v>84.1</v>
      </c>
      <c r="I20" s="20">
        <v>73</v>
      </c>
      <c r="J20" s="20">
        <v>60.5</v>
      </c>
      <c r="K20" s="20">
        <f t="shared" si="0"/>
        <v>81.72</v>
      </c>
      <c r="L20" s="37">
        <v>3.41</v>
      </c>
      <c r="M20" s="20">
        <v>0</v>
      </c>
      <c r="N20" s="20">
        <v>46</v>
      </c>
      <c r="O20" s="20">
        <f t="shared" si="1"/>
        <v>18</v>
      </c>
      <c r="P20" s="25">
        <f t="shared" si="2"/>
        <v>0.391304347826087</v>
      </c>
      <c r="Q20" s="20">
        <f t="shared" si="3"/>
        <v>19</v>
      </c>
      <c r="R20" s="26">
        <f t="shared" si="4"/>
        <v>0.41304347826087</v>
      </c>
    </row>
    <row r="21" spans="1:18">
      <c r="A21" s="20">
        <v>20</v>
      </c>
      <c r="B21" s="21" t="s">
        <v>1619</v>
      </c>
      <c r="C21" s="20" t="s">
        <v>1620</v>
      </c>
      <c r="D21" s="20">
        <v>2023</v>
      </c>
      <c r="E21" s="20" t="s">
        <v>20</v>
      </c>
      <c r="F21" s="20" t="s">
        <v>1582</v>
      </c>
      <c r="G21" s="20">
        <v>80</v>
      </c>
      <c r="H21" s="20">
        <v>84.1</v>
      </c>
      <c r="I21" s="20">
        <v>71.5</v>
      </c>
      <c r="J21" s="20">
        <v>60.5</v>
      </c>
      <c r="K21" s="20">
        <f t="shared" si="0"/>
        <v>81.045</v>
      </c>
      <c r="L21" s="37">
        <v>3.41</v>
      </c>
      <c r="M21" s="20">
        <v>0</v>
      </c>
      <c r="N21" s="20">
        <v>46</v>
      </c>
      <c r="O21" s="20">
        <f t="shared" si="1"/>
        <v>18</v>
      </c>
      <c r="P21" s="25">
        <f t="shared" si="2"/>
        <v>0.391304347826087</v>
      </c>
      <c r="Q21" s="20">
        <f t="shared" si="3"/>
        <v>20</v>
      </c>
      <c r="R21" s="26">
        <f t="shared" si="4"/>
        <v>0.434782608695652</v>
      </c>
    </row>
    <row r="22" spans="1:18">
      <c r="A22" s="20">
        <v>21</v>
      </c>
      <c r="B22" s="21" t="s">
        <v>1621</v>
      </c>
      <c r="C22" s="20" t="s">
        <v>1622</v>
      </c>
      <c r="D22" s="20">
        <v>2023</v>
      </c>
      <c r="E22" s="20" t="s">
        <v>20</v>
      </c>
      <c r="F22" s="20" t="s">
        <v>1582</v>
      </c>
      <c r="G22" s="20">
        <v>80</v>
      </c>
      <c r="H22" s="20">
        <v>84.1</v>
      </c>
      <c r="I22" s="20">
        <v>70</v>
      </c>
      <c r="J22" s="20">
        <v>60.5</v>
      </c>
      <c r="K22" s="20">
        <f t="shared" si="0"/>
        <v>80.895</v>
      </c>
      <c r="L22" s="37">
        <v>3.41</v>
      </c>
      <c r="M22" s="20">
        <v>0</v>
      </c>
      <c r="N22" s="20">
        <v>46</v>
      </c>
      <c r="O22" s="20">
        <f t="shared" si="1"/>
        <v>18</v>
      </c>
      <c r="P22" s="25">
        <f t="shared" si="2"/>
        <v>0.391304347826087</v>
      </c>
      <c r="Q22" s="20">
        <f t="shared" si="3"/>
        <v>21</v>
      </c>
      <c r="R22" s="26">
        <f t="shared" si="4"/>
        <v>0.456521739130435</v>
      </c>
    </row>
    <row r="23" spans="1:18">
      <c r="A23" s="20">
        <v>22</v>
      </c>
      <c r="B23" s="21" t="s">
        <v>1623</v>
      </c>
      <c r="C23" s="20" t="s">
        <v>1624</v>
      </c>
      <c r="D23" s="20">
        <v>2023</v>
      </c>
      <c r="E23" s="20" t="s">
        <v>20</v>
      </c>
      <c r="F23" s="20" t="s">
        <v>1582</v>
      </c>
      <c r="G23" s="20">
        <v>80</v>
      </c>
      <c r="H23" s="20">
        <v>83.6</v>
      </c>
      <c r="I23" s="20">
        <v>71.5</v>
      </c>
      <c r="J23" s="20">
        <v>60.5</v>
      </c>
      <c r="K23" s="20">
        <f t="shared" si="0"/>
        <v>80.695</v>
      </c>
      <c r="L23" s="37">
        <v>3.36</v>
      </c>
      <c r="M23" s="20">
        <v>0</v>
      </c>
      <c r="N23" s="20">
        <v>46</v>
      </c>
      <c r="O23" s="20">
        <f t="shared" si="1"/>
        <v>22</v>
      </c>
      <c r="P23" s="25">
        <f t="shared" si="2"/>
        <v>0.478260869565217</v>
      </c>
      <c r="Q23" s="20">
        <f t="shared" si="3"/>
        <v>22</v>
      </c>
      <c r="R23" s="26">
        <f t="shared" si="4"/>
        <v>0.478260869565217</v>
      </c>
    </row>
    <row r="24" spans="1:18">
      <c r="A24" s="20">
        <v>23</v>
      </c>
      <c r="B24" s="21" t="s">
        <v>1625</v>
      </c>
      <c r="C24" s="20" t="s">
        <v>1626</v>
      </c>
      <c r="D24" s="20">
        <v>2023</v>
      </c>
      <c r="E24" s="20" t="s">
        <v>20</v>
      </c>
      <c r="F24" s="20" t="s">
        <v>1582</v>
      </c>
      <c r="G24" s="20">
        <v>80</v>
      </c>
      <c r="H24" s="20">
        <v>83.3</v>
      </c>
      <c r="I24" s="20">
        <v>70</v>
      </c>
      <c r="J24" s="20">
        <v>61</v>
      </c>
      <c r="K24" s="20">
        <f t="shared" si="0"/>
        <v>80.36</v>
      </c>
      <c r="L24" s="37">
        <v>3.33</v>
      </c>
      <c r="M24" s="20">
        <v>0</v>
      </c>
      <c r="N24" s="20">
        <v>46</v>
      </c>
      <c r="O24" s="20">
        <f t="shared" si="1"/>
        <v>23</v>
      </c>
      <c r="P24" s="25">
        <f t="shared" si="2"/>
        <v>0.5</v>
      </c>
      <c r="Q24" s="20">
        <f t="shared" si="3"/>
        <v>23</v>
      </c>
      <c r="R24" s="26">
        <f t="shared" si="4"/>
        <v>0.5</v>
      </c>
    </row>
    <row r="25" spans="1:18">
      <c r="A25" s="20">
        <v>24</v>
      </c>
      <c r="B25" s="21" t="s">
        <v>1627</v>
      </c>
      <c r="C25" s="20" t="s">
        <v>1628</v>
      </c>
      <c r="D25" s="20">
        <v>2023</v>
      </c>
      <c r="E25" s="20" t="s">
        <v>20</v>
      </c>
      <c r="F25" s="20" t="s">
        <v>1582</v>
      </c>
      <c r="G25" s="20">
        <v>81</v>
      </c>
      <c r="H25" s="20">
        <v>82.5</v>
      </c>
      <c r="I25" s="20">
        <v>70</v>
      </c>
      <c r="J25" s="20">
        <v>61.5</v>
      </c>
      <c r="K25" s="20">
        <f t="shared" si="0"/>
        <v>79.975</v>
      </c>
      <c r="L25" s="37">
        <v>3.25</v>
      </c>
      <c r="M25" s="20">
        <v>0</v>
      </c>
      <c r="N25" s="20">
        <v>46</v>
      </c>
      <c r="O25" s="20">
        <f t="shared" si="1"/>
        <v>25</v>
      </c>
      <c r="P25" s="25">
        <f t="shared" si="2"/>
        <v>0.543478260869565</v>
      </c>
      <c r="Q25" s="20">
        <f t="shared" si="3"/>
        <v>24</v>
      </c>
      <c r="R25" s="26">
        <f t="shared" si="4"/>
        <v>0.521739130434783</v>
      </c>
    </row>
    <row r="26" spans="1:18">
      <c r="A26" s="20">
        <v>25</v>
      </c>
      <c r="B26" s="21" t="s">
        <v>1629</v>
      </c>
      <c r="C26" s="20" t="s">
        <v>1630</v>
      </c>
      <c r="D26" s="20">
        <v>2023</v>
      </c>
      <c r="E26" s="20" t="s">
        <v>20</v>
      </c>
      <c r="F26" s="20" t="s">
        <v>1582</v>
      </c>
      <c r="G26" s="20">
        <v>87</v>
      </c>
      <c r="H26" s="20">
        <v>81</v>
      </c>
      <c r="I26" s="20">
        <v>71.5</v>
      </c>
      <c r="J26" s="20">
        <v>60</v>
      </c>
      <c r="K26" s="20">
        <f t="shared" si="0"/>
        <v>79.9</v>
      </c>
      <c r="L26" s="37">
        <v>3.1</v>
      </c>
      <c r="M26" s="20">
        <v>0</v>
      </c>
      <c r="N26" s="20">
        <v>46</v>
      </c>
      <c r="O26" s="20">
        <f t="shared" si="1"/>
        <v>30</v>
      </c>
      <c r="P26" s="25">
        <f t="shared" si="2"/>
        <v>0.652173913043478</v>
      </c>
      <c r="Q26" s="20">
        <f t="shared" si="3"/>
        <v>25</v>
      </c>
      <c r="R26" s="26">
        <f t="shared" si="4"/>
        <v>0.543478260869565</v>
      </c>
    </row>
    <row r="27" spans="1:18">
      <c r="A27" s="20">
        <v>26</v>
      </c>
      <c r="B27" s="21" t="s">
        <v>1631</v>
      </c>
      <c r="C27" s="20" t="s">
        <v>1632</v>
      </c>
      <c r="D27" s="20">
        <v>2023</v>
      </c>
      <c r="E27" s="20" t="s">
        <v>20</v>
      </c>
      <c r="F27" s="20" t="s">
        <v>1582</v>
      </c>
      <c r="G27" s="20">
        <v>91</v>
      </c>
      <c r="H27" s="20">
        <v>79.6</v>
      </c>
      <c r="I27" s="20">
        <v>74</v>
      </c>
      <c r="J27" s="20">
        <v>62</v>
      </c>
      <c r="K27" s="20">
        <f t="shared" si="0"/>
        <v>79.87</v>
      </c>
      <c r="L27" s="37">
        <v>2.96</v>
      </c>
      <c r="M27" s="20">
        <v>0</v>
      </c>
      <c r="N27" s="20">
        <v>46</v>
      </c>
      <c r="O27" s="20">
        <f t="shared" si="1"/>
        <v>34</v>
      </c>
      <c r="P27" s="25">
        <f t="shared" si="2"/>
        <v>0.739130434782609</v>
      </c>
      <c r="Q27" s="20">
        <f t="shared" si="3"/>
        <v>26</v>
      </c>
      <c r="R27" s="26">
        <f t="shared" si="4"/>
        <v>0.565217391304348</v>
      </c>
    </row>
    <row r="28" spans="1:18">
      <c r="A28" s="20">
        <v>27</v>
      </c>
      <c r="B28" s="21" t="s">
        <v>1633</v>
      </c>
      <c r="C28" s="20" t="s">
        <v>1634</v>
      </c>
      <c r="D28" s="20">
        <v>2023</v>
      </c>
      <c r="E28" s="20" t="s">
        <v>20</v>
      </c>
      <c r="F28" s="20" t="s">
        <v>1582</v>
      </c>
      <c r="G28" s="20">
        <v>80</v>
      </c>
      <c r="H28" s="20">
        <v>82.6</v>
      </c>
      <c r="I28" s="20">
        <v>70</v>
      </c>
      <c r="J28" s="20">
        <v>60.5</v>
      </c>
      <c r="K28" s="20">
        <f t="shared" si="0"/>
        <v>79.845</v>
      </c>
      <c r="L28" s="37">
        <v>3.26</v>
      </c>
      <c r="M28" s="20">
        <v>0</v>
      </c>
      <c r="N28" s="20">
        <v>46</v>
      </c>
      <c r="O28" s="20">
        <f t="shared" si="1"/>
        <v>24</v>
      </c>
      <c r="P28" s="25">
        <f t="shared" si="2"/>
        <v>0.521739130434783</v>
      </c>
      <c r="Q28" s="20">
        <f t="shared" si="3"/>
        <v>27</v>
      </c>
      <c r="R28" s="26">
        <f t="shared" si="4"/>
        <v>0.58695652173913</v>
      </c>
    </row>
    <row r="29" spans="1:18">
      <c r="A29" s="20">
        <v>28</v>
      </c>
      <c r="B29" s="21" t="s">
        <v>1635</v>
      </c>
      <c r="C29" s="20" t="s">
        <v>1636</v>
      </c>
      <c r="D29" s="20">
        <v>2023</v>
      </c>
      <c r="E29" s="20" t="s">
        <v>20</v>
      </c>
      <c r="F29" s="20" t="s">
        <v>1582</v>
      </c>
      <c r="G29" s="20">
        <v>80</v>
      </c>
      <c r="H29" s="20">
        <v>82.4</v>
      </c>
      <c r="I29" s="20">
        <v>70</v>
      </c>
      <c r="J29" s="20">
        <v>60</v>
      </c>
      <c r="K29" s="20">
        <f t="shared" si="0"/>
        <v>79.68</v>
      </c>
      <c r="L29" s="37">
        <v>3.24</v>
      </c>
      <c r="M29" s="20">
        <v>0</v>
      </c>
      <c r="N29" s="20">
        <v>46</v>
      </c>
      <c r="O29" s="20">
        <f t="shared" si="1"/>
        <v>26</v>
      </c>
      <c r="P29" s="25">
        <f t="shared" si="2"/>
        <v>0.565217391304348</v>
      </c>
      <c r="Q29" s="20">
        <f t="shared" si="3"/>
        <v>28</v>
      </c>
      <c r="R29" s="26">
        <f t="shared" si="4"/>
        <v>0.608695652173913</v>
      </c>
    </row>
    <row r="30" spans="1:18">
      <c r="A30" s="20">
        <v>29</v>
      </c>
      <c r="B30" s="21" t="s">
        <v>1637</v>
      </c>
      <c r="C30" s="20" t="s">
        <v>1638</v>
      </c>
      <c r="D30" s="20">
        <v>2023</v>
      </c>
      <c r="E30" s="20" t="s">
        <v>20</v>
      </c>
      <c r="F30" s="20" t="s">
        <v>1582</v>
      </c>
      <c r="G30" s="20">
        <v>82</v>
      </c>
      <c r="H30" s="20">
        <v>81.9</v>
      </c>
      <c r="I30" s="20">
        <v>70</v>
      </c>
      <c r="J30" s="20">
        <v>60.5</v>
      </c>
      <c r="K30" s="20">
        <f t="shared" si="0"/>
        <v>79.655</v>
      </c>
      <c r="L30" s="37">
        <v>3.19</v>
      </c>
      <c r="M30" s="20">
        <v>0</v>
      </c>
      <c r="N30" s="20">
        <v>46</v>
      </c>
      <c r="O30" s="20">
        <f t="shared" si="1"/>
        <v>28</v>
      </c>
      <c r="P30" s="25">
        <f t="shared" si="2"/>
        <v>0.608695652173913</v>
      </c>
      <c r="Q30" s="20">
        <f t="shared" si="3"/>
        <v>29</v>
      </c>
      <c r="R30" s="26">
        <f t="shared" si="4"/>
        <v>0.630434782608696</v>
      </c>
    </row>
    <row r="31" spans="1:18">
      <c r="A31" s="20">
        <v>30</v>
      </c>
      <c r="B31" s="21" t="s">
        <v>1639</v>
      </c>
      <c r="C31" s="20" t="s">
        <v>1640</v>
      </c>
      <c r="D31" s="20">
        <v>2023</v>
      </c>
      <c r="E31" s="20" t="s">
        <v>20</v>
      </c>
      <c r="F31" s="20" t="s">
        <v>1582</v>
      </c>
      <c r="G31" s="20">
        <v>80</v>
      </c>
      <c r="H31" s="20">
        <v>81.8</v>
      </c>
      <c r="I31" s="20">
        <v>73</v>
      </c>
      <c r="J31" s="20">
        <v>60</v>
      </c>
      <c r="K31" s="20">
        <f t="shared" si="0"/>
        <v>79.56</v>
      </c>
      <c r="L31" s="37">
        <v>3.18</v>
      </c>
      <c r="M31" s="20">
        <v>0</v>
      </c>
      <c r="N31" s="20">
        <v>46</v>
      </c>
      <c r="O31" s="20">
        <f t="shared" si="1"/>
        <v>29</v>
      </c>
      <c r="P31" s="25">
        <f t="shared" si="2"/>
        <v>0.630434782608696</v>
      </c>
      <c r="Q31" s="20">
        <f t="shared" si="3"/>
        <v>30</v>
      </c>
      <c r="R31" s="26">
        <f t="shared" si="4"/>
        <v>0.652173913043478</v>
      </c>
    </row>
    <row r="32" spans="1:18">
      <c r="A32" s="20">
        <v>31</v>
      </c>
      <c r="B32" s="21" t="s">
        <v>1641</v>
      </c>
      <c r="C32" s="20" t="s">
        <v>1642</v>
      </c>
      <c r="D32" s="20">
        <v>2023</v>
      </c>
      <c r="E32" s="20" t="s">
        <v>20</v>
      </c>
      <c r="F32" s="20" t="s">
        <v>1582</v>
      </c>
      <c r="G32" s="20">
        <v>80</v>
      </c>
      <c r="H32" s="20">
        <v>82.2</v>
      </c>
      <c r="I32" s="20">
        <v>70</v>
      </c>
      <c r="J32" s="20">
        <v>60</v>
      </c>
      <c r="K32" s="20">
        <f t="shared" si="0"/>
        <v>79.54</v>
      </c>
      <c r="L32" s="37">
        <v>3.22</v>
      </c>
      <c r="M32" s="20">
        <v>0</v>
      </c>
      <c r="N32" s="20">
        <v>46</v>
      </c>
      <c r="O32" s="20">
        <f t="shared" si="1"/>
        <v>27</v>
      </c>
      <c r="P32" s="25">
        <f t="shared" si="2"/>
        <v>0.58695652173913</v>
      </c>
      <c r="Q32" s="20">
        <f t="shared" si="3"/>
        <v>31</v>
      </c>
      <c r="R32" s="26">
        <f t="shared" si="4"/>
        <v>0.673913043478261</v>
      </c>
    </row>
    <row r="33" spans="1:18">
      <c r="A33" s="20">
        <v>32</v>
      </c>
      <c r="B33" s="21" t="s">
        <v>1643</v>
      </c>
      <c r="C33" s="20" t="s">
        <v>1644</v>
      </c>
      <c r="D33" s="20">
        <v>2023</v>
      </c>
      <c r="E33" s="20" t="s">
        <v>20</v>
      </c>
      <c r="F33" s="20" t="s">
        <v>1582</v>
      </c>
      <c r="G33" s="20">
        <v>82</v>
      </c>
      <c r="H33" s="20">
        <v>80.5</v>
      </c>
      <c r="I33" s="20">
        <v>70</v>
      </c>
      <c r="J33" s="20">
        <v>60</v>
      </c>
      <c r="K33" s="20">
        <f t="shared" si="0"/>
        <v>78.65</v>
      </c>
      <c r="L33" s="37">
        <v>3.05</v>
      </c>
      <c r="M33" s="20">
        <v>0</v>
      </c>
      <c r="N33" s="20">
        <v>46</v>
      </c>
      <c r="O33" s="20">
        <f t="shared" si="1"/>
        <v>31</v>
      </c>
      <c r="P33" s="25">
        <f t="shared" si="2"/>
        <v>0.673913043478261</v>
      </c>
      <c r="Q33" s="20">
        <f t="shared" si="3"/>
        <v>32</v>
      </c>
      <c r="R33" s="26">
        <f t="shared" si="4"/>
        <v>0.695652173913043</v>
      </c>
    </row>
    <row r="34" spans="1:18">
      <c r="A34" s="20">
        <v>33</v>
      </c>
      <c r="B34" s="21" t="s">
        <v>1645</v>
      </c>
      <c r="C34" s="20" t="s">
        <v>1646</v>
      </c>
      <c r="D34" s="20">
        <v>2023</v>
      </c>
      <c r="E34" s="20" t="s">
        <v>20</v>
      </c>
      <c r="F34" s="20" t="s">
        <v>1582</v>
      </c>
      <c r="G34" s="20">
        <v>82</v>
      </c>
      <c r="H34" s="20">
        <v>80.1</v>
      </c>
      <c r="I34" s="20">
        <v>72</v>
      </c>
      <c r="J34" s="20">
        <v>61</v>
      </c>
      <c r="K34" s="20">
        <f t="shared" si="0"/>
        <v>78.62</v>
      </c>
      <c r="L34" s="37">
        <v>3.01</v>
      </c>
      <c r="M34" s="20">
        <v>0</v>
      </c>
      <c r="N34" s="20">
        <v>46</v>
      </c>
      <c r="O34" s="20">
        <f t="shared" si="1"/>
        <v>32</v>
      </c>
      <c r="P34" s="25">
        <f t="shared" si="2"/>
        <v>0.695652173913043</v>
      </c>
      <c r="Q34" s="20">
        <f t="shared" si="3"/>
        <v>33</v>
      </c>
      <c r="R34" s="26">
        <f t="shared" si="4"/>
        <v>0.717391304347826</v>
      </c>
    </row>
    <row r="35" spans="1:18">
      <c r="A35" s="20">
        <v>34</v>
      </c>
      <c r="B35" s="21" t="s">
        <v>1647</v>
      </c>
      <c r="C35" s="20" t="s">
        <v>1648</v>
      </c>
      <c r="D35" s="20">
        <v>2023</v>
      </c>
      <c r="E35" s="20" t="s">
        <v>20</v>
      </c>
      <c r="F35" s="20" t="s">
        <v>1582</v>
      </c>
      <c r="G35" s="20">
        <v>83</v>
      </c>
      <c r="H35" s="20">
        <v>80.1</v>
      </c>
      <c r="I35" s="20">
        <v>70</v>
      </c>
      <c r="J35" s="20">
        <v>60</v>
      </c>
      <c r="K35" s="20">
        <f t="shared" si="0"/>
        <v>78.52</v>
      </c>
      <c r="L35" s="37">
        <v>3.01</v>
      </c>
      <c r="M35" s="20">
        <v>0</v>
      </c>
      <c r="N35" s="20">
        <v>46</v>
      </c>
      <c r="O35" s="20">
        <f t="shared" si="1"/>
        <v>32</v>
      </c>
      <c r="P35" s="25">
        <f t="shared" si="2"/>
        <v>0.695652173913043</v>
      </c>
      <c r="Q35" s="20">
        <f t="shared" si="3"/>
        <v>34</v>
      </c>
      <c r="R35" s="26">
        <f t="shared" si="4"/>
        <v>0.739130434782609</v>
      </c>
    </row>
    <row r="36" spans="1:18">
      <c r="A36" s="20">
        <v>35</v>
      </c>
      <c r="B36" s="21" t="s">
        <v>1649</v>
      </c>
      <c r="C36" s="20" t="s">
        <v>1650</v>
      </c>
      <c r="D36" s="20">
        <v>2023</v>
      </c>
      <c r="E36" s="20" t="s">
        <v>20</v>
      </c>
      <c r="F36" s="20" t="s">
        <v>1582</v>
      </c>
      <c r="G36" s="20">
        <v>82</v>
      </c>
      <c r="H36" s="20">
        <v>79.4</v>
      </c>
      <c r="I36" s="20">
        <v>70</v>
      </c>
      <c r="J36" s="20">
        <v>60</v>
      </c>
      <c r="K36" s="20">
        <f t="shared" si="0"/>
        <v>77.88</v>
      </c>
      <c r="L36" s="37">
        <v>2.94</v>
      </c>
      <c r="M36" s="20">
        <v>0</v>
      </c>
      <c r="N36" s="20">
        <v>46</v>
      </c>
      <c r="O36" s="20">
        <f t="shared" si="1"/>
        <v>35</v>
      </c>
      <c r="P36" s="25">
        <f t="shared" si="2"/>
        <v>0.760869565217391</v>
      </c>
      <c r="Q36" s="20">
        <f t="shared" si="3"/>
        <v>35</v>
      </c>
      <c r="R36" s="26">
        <f t="shared" si="4"/>
        <v>0.760869565217391</v>
      </c>
    </row>
    <row r="37" spans="1:18">
      <c r="A37" s="20">
        <v>36</v>
      </c>
      <c r="B37" s="21" t="s">
        <v>1651</v>
      </c>
      <c r="C37" s="20" t="s">
        <v>1652</v>
      </c>
      <c r="D37" s="20">
        <v>2023</v>
      </c>
      <c r="E37" s="20" t="s">
        <v>20</v>
      </c>
      <c r="F37" s="20" t="s">
        <v>1582</v>
      </c>
      <c r="G37" s="20">
        <v>80</v>
      </c>
      <c r="H37" s="20">
        <v>79.4</v>
      </c>
      <c r="I37" s="20">
        <v>70</v>
      </c>
      <c r="J37" s="20">
        <v>60</v>
      </c>
      <c r="K37" s="20">
        <f t="shared" si="0"/>
        <v>77.58</v>
      </c>
      <c r="L37" s="37">
        <v>2.94</v>
      </c>
      <c r="M37" s="20">
        <v>0</v>
      </c>
      <c r="N37" s="20">
        <v>46</v>
      </c>
      <c r="O37" s="20">
        <f t="shared" si="1"/>
        <v>35</v>
      </c>
      <c r="P37" s="25">
        <f t="shared" si="2"/>
        <v>0.760869565217391</v>
      </c>
      <c r="Q37" s="20">
        <f t="shared" si="3"/>
        <v>36</v>
      </c>
      <c r="R37" s="26">
        <f t="shared" si="4"/>
        <v>0.782608695652174</v>
      </c>
    </row>
    <row r="38" spans="1:18">
      <c r="A38" s="20">
        <v>37</v>
      </c>
      <c r="B38" s="21" t="s">
        <v>1653</v>
      </c>
      <c r="C38" s="20" t="s">
        <v>1654</v>
      </c>
      <c r="D38" s="20">
        <v>2023</v>
      </c>
      <c r="E38" s="20" t="s">
        <v>20</v>
      </c>
      <c r="F38" s="20" t="s">
        <v>1582</v>
      </c>
      <c r="G38" s="20">
        <v>80</v>
      </c>
      <c r="H38" s="20">
        <v>78.9</v>
      </c>
      <c r="I38" s="20">
        <v>70</v>
      </c>
      <c r="J38" s="20">
        <v>60</v>
      </c>
      <c r="K38" s="20">
        <f t="shared" si="0"/>
        <v>77.23</v>
      </c>
      <c r="L38" s="37">
        <v>2.89</v>
      </c>
      <c r="M38" s="20">
        <v>0</v>
      </c>
      <c r="N38" s="20">
        <v>46</v>
      </c>
      <c r="O38" s="20">
        <f t="shared" si="1"/>
        <v>37</v>
      </c>
      <c r="P38" s="25">
        <f t="shared" si="2"/>
        <v>0.804347826086957</v>
      </c>
      <c r="Q38" s="20">
        <f t="shared" si="3"/>
        <v>37</v>
      </c>
      <c r="R38" s="26">
        <f t="shared" si="4"/>
        <v>0.804347826086957</v>
      </c>
    </row>
    <row r="39" spans="1:18">
      <c r="A39" s="20">
        <v>38</v>
      </c>
      <c r="B39" s="21" t="s">
        <v>1655</v>
      </c>
      <c r="C39" s="20" t="s">
        <v>1656</v>
      </c>
      <c r="D39" s="20">
        <v>2023</v>
      </c>
      <c r="E39" s="20" t="s">
        <v>20</v>
      </c>
      <c r="F39" s="20" t="s">
        <v>1582</v>
      </c>
      <c r="G39" s="20">
        <v>81</v>
      </c>
      <c r="H39" s="20">
        <v>78.3</v>
      </c>
      <c r="I39" s="20">
        <v>70</v>
      </c>
      <c r="J39" s="20">
        <v>60</v>
      </c>
      <c r="K39" s="20">
        <f t="shared" si="0"/>
        <v>76.96</v>
      </c>
      <c r="L39" s="37">
        <v>2.83</v>
      </c>
      <c r="M39" s="20">
        <v>0</v>
      </c>
      <c r="N39" s="20">
        <v>46</v>
      </c>
      <c r="O39" s="20">
        <f t="shared" si="1"/>
        <v>38</v>
      </c>
      <c r="P39" s="25">
        <f t="shared" si="2"/>
        <v>0.826086956521739</v>
      </c>
      <c r="Q39" s="20">
        <f t="shared" si="3"/>
        <v>38</v>
      </c>
      <c r="R39" s="26">
        <f t="shared" si="4"/>
        <v>0.826086956521739</v>
      </c>
    </row>
    <row r="40" spans="1:18">
      <c r="A40" s="20">
        <v>39</v>
      </c>
      <c r="B40" s="21" t="s">
        <v>1657</v>
      </c>
      <c r="C40" s="20" t="s">
        <v>1658</v>
      </c>
      <c r="D40" s="20">
        <v>2023</v>
      </c>
      <c r="E40" s="20" t="s">
        <v>20</v>
      </c>
      <c r="F40" s="20" t="s">
        <v>1582</v>
      </c>
      <c r="G40" s="20">
        <v>81</v>
      </c>
      <c r="H40" s="20">
        <v>78.2</v>
      </c>
      <c r="I40" s="20">
        <v>70</v>
      </c>
      <c r="J40" s="20">
        <v>60</v>
      </c>
      <c r="K40" s="20">
        <f t="shared" si="0"/>
        <v>76.89</v>
      </c>
      <c r="L40" s="37">
        <v>2.82</v>
      </c>
      <c r="M40" s="20">
        <v>0</v>
      </c>
      <c r="N40" s="20">
        <v>46</v>
      </c>
      <c r="O40" s="20">
        <f t="shared" si="1"/>
        <v>39</v>
      </c>
      <c r="P40" s="25">
        <f t="shared" si="2"/>
        <v>0.847826086956522</v>
      </c>
      <c r="Q40" s="20">
        <f t="shared" si="3"/>
        <v>39</v>
      </c>
      <c r="R40" s="26">
        <f t="shared" si="4"/>
        <v>0.847826086956522</v>
      </c>
    </row>
    <row r="41" spans="1:18">
      <c r="A41" s="20">
        <v>40</v>
      </c>
      <c r="B41" s="21" t="s">
        <v>1659</v>
      </c>
      <c r="C41" s="20" t="s">
        <v>1660</v>
      </c>
      <c r="D41" s="20">
        <v>2023</v>
      </c>
      <c r="E41" s="20" t="s">
        <v>20</v>
      </c>
      <c r="F41" s="20" t="s">
        <v>1582</v>
      </c>
      <c r="G41" s="20">
        <v>81</v>
      </c>
      <c r="H41" s="20">
        <v>78</v>
      </c>
      <c r="I41" s="20">
        <v>71</v>
      </c>
      <c r="J41" s="20">
        <v>60.5</v>
      </c>
      <c r="K41" s="20">
        <f t="shared" si="0"/>
        <v>76.875</v>
      </c>
      <c r="L41" s="37">
        <v>2.8</v>
      </c>
      <c r="M41" s="20">
        <v>0</v>
      </c>
      <c r="N41" s="20">
        <v>46</v>
      </c>
      <c r="O41" s="20">
        <f t="shared" si="1"/>
        <v>40</v>
      </c>
      <c r="P41" s="25">
        <f t="shared" si="2"/>
        <v>0.869565217391304</v>
      </c>
      <c r="Q41" s="20">
        <f t="shared" si="3"/>
        <v>40</v>
      </c>
      <c r="R41" s="26">
        <f t="shared" si="4"/>
        <v>0.869565217391304</v>
      </c>
    </row>
    <row r="42" spans="1:18">
      <c r="A42" s="20">
        <v>41</v>
      </c>
      <c r="B42" s="21" t="s">
        <v>1661</v>
      </c>
      <c r="C42" s="20" t="s">
        <v>1662</v>
      </c>
      <c r="D42" s="20">
        <v>2023</v>
      </c>
      <c r="E42" s="20" t="s">
        <v>20</v>
      </c>
      <c r="F42" s="20" t="s">
        <v>1582</v>
      </c>
      <c r="G42" s="20">
        <v>80</v>
      </c>
      <c r="H42" s="20">
        <v>77.3</v>
      </c>
      <c r="I42" s="20">
        <v>70</v>
      </c>
      <c r="J42" s="20">
        <v>60.5</v>
      </c>
      <c r="K42" s="20">
        <f t="shared" si="0"/>
        <v>76.135</v>
      </c>
      <c r="L42" s="37">
        <v>2.73</v>
      </c>
      <c r="M42" s="20">
        <v>0</v>
      </c>
      <c r="N42" s="20">
        <v>46</v>
      </c>
      <c r="O42" s="20">
        <f t="shared" si="1"/>
        <v>41</v>
      </c>
      <c r="P42" s="25">
        <f t="shared" si="2"/>
        <v>0.891304347826087</v>
      </c>
      <c r="Q42" s="20">
        <f t="shared" si="3"/>
        <v>41</v>
      </c>
      <c r="R42" s="26">
        <f t="shared" si="4"/>
        <v>0.891304347826087</v>
      </c>
    </row>
    <row r="43" spans="1:18">
      <c r="A43" s="20">
        <v>42</v>
      </c>
      <c r="B43" s="21" t="s">
        <v>1663</v>
      </c>
      <c r="C43" s="20" t="s">
        <v>1664</v>
      </c>
      <c r="D43" s="20">
        <v>2023</v>
      </c>
      <c r="E43" s="20" t="s">
        <v>20</v>
      </c>
      <c r="F43" s="20" t="s">
        <v>1582</v>
      </c>
      <c r="G43" s="20">
        <v>80</v>
      </c>
      <c r="H43" s="20">
        <v>76.3</v>
      </c>
      <c r="I43" s="20">
        <v>70</v>
      </c>
      <c r="J43" s="20">
        <v>60</v>
      </c>
      <c r="K43" s="20">
        <f t="shared" si="0"/>
        <v>75.41</v>
      </c>
      <c r="L43" s="37">
        <v>2.63</v>
      </c>
      <c r="M43" s="20">
        <v>0</v>
      </c>
      <c r="N43" s="20">
        <v>46</v>
      </c>
      <c r="O43" s="20">
        <f t="shared" si="1"/>
        <v>42</v>
      </c>
      <c r="P43" s="25">
        <f t="shared" si="2"/>
        <v>0.91304347826087</v>
      </c>
      <c r="Q43" s="20">
        <f t="shared" si="3"/>
        <v>42</v>
      </c>
      <c r="R43" s="26">
        <f t="shared" si="4"/>
        <v>0.91304347826087</v>
      </c>
    </row>
    <row r="44" spans="1:18">
      <c r="A44" s="20">
        <v>43</v>
      </c>
      <c r="B44" s="21" t="s">
        <v>1665</v>
      </c>
      <c r="C44" s="20" t="s">
        <v>1666</v>
      </c>
      <c r="D44" s="20">
        <v>2023</v>
      </c>
      <c r="E44" s="20" t="s">
        <v>20</v>
      </c>
      <c r="F44" s="20" t="s">
        <v>1582</v>
      </c>
      <c r="G44" s="20">
        <v>80</v>
      </c>
      <c r="H44" s="20">
        <v>76.2</v>
      </c>
      <c r="I44" s="20">
        <v>70</v>
      </c>
      <c r="J44" s="20">
        <v>60.5</v>
      </c>
      <c r="K44" s="20">
        <f t="shared" si="0"/>
        <v>75.365</v>
      </c>
      <c r="L44" s="37">
        <v>2.62</v>
      </c>
      <c r="M44" s="20">
        <v>0</v>
      </c>
      <c r="N44" s="20">
        <v>46</v>
      </c>
      <c r="O44" s="20">
        <f t="shared" si="1"/>
        <v>43</v>
      </c>
      <c r="P44" s="25">
        <f t="shared" si="2"/>
        <v>0.934782608695652</v>
      </c>
      <c r="Q44" s="20">
        <f t="shared" si="3"/>
        <v>43</v>
      </c>
      <c r="R44" s="26">
        <f t="shared" si="4"/>
        <v>0.934782608695652</v>
      </c>
    </row>
    <row r="45" spans="1:18">
      <c r="A45" s="20">
        <v>44</v>
      </c>
      <c r="B45" s="21" t="s">
        <v>1667</v>
      </c>
      <c r="C45" s="20" t="s">
        <v>1668</v>
      </c>
      <c r="D45" s="20">
        <v>2023</v>
      </c>
      <c r="E45" s="20" t="s">
        <v>20</v>
      </c>
      <c r="F45" s="20" t="s">
        <v>1582</v>
      </c>
      <c r="G45" s="20">
        <v>81</v>
      </c>
      <c r="H45" s="20">
        <v>75.4</v>
      </c>
      <c r="I45" s="20">
        <v>70</v>
      </c>
      <c r="J45" s="20">
        <v>60</v>
      </c>
      <c r="K45" s="20">
        <f t="shared" si="0"/>
        <v>74.93</v>
      </c>
      <c r="L45" s="37">
        <v>2.54</v>
      </c>
      <c r="M45" s="20">
        <v>0</v>
      </c>
      <c r="N45" s="20">
        <v>46</v>
      </c>
      <c r="O45" s="20">
        <f t="shared" si="1"/>
        <v>44</v>
      </c>
      <c r="P45" s="25">
        <f t="shared" si="2"/>
        <v>0.956521739130435</v>
      </c>
      <c r="Q45" s="20">
        <f t="shared" si="3"/>
        <v>44</v>
      </c>
      <c r="R45" s="26">
        <f t="shared" si="4"/>
        <v>0.956521739130435</v>
      </c>
    </row>
    <row r="46" spans="1:18">
      <c r="A46" s="20">
        <v>45</v>
      </c>
      <c r="B46" s="21" t="s">
        <v>1669</v>
      </c>
      <c r="C46" s="20" t="s">
        <v>1670</v>
      </c>
      <c r="D46" s="20">
        <v>2023</v>
      </c>
      <c r="E46" s="20" t="s">
        <v>20</v>
      </c>
      <c r="F46" s="20" t="s">
        <v>1582</v>
      </c>
      <c r="G46" s="20">
        <v>86</v>
      </c>
      <c r="H46" s="20">
        <v>73.5</v>
      </c>
      <c r="I46" s="20">
        <v>72</v>
      </c>
      <c r="J46" s="20">
        <v>60</v>
      </c>
      <c r="K46" s="20">
        <f t="shared" si="0"/>
        <v>74.55</v>
      </c>
      <c r="L46" s="37">
        <v>2.35</v>
      </c>
      <c r="M46" s="20">
        <v>0</v>
      </c>
      <c r="N46" s="20">
        <v>46</v>
      </c>
      <c r="O46" s="20">
        <f t="shared" si="1"/>
        <v>45</v>
      </c>
      <c r="P46" s="25">
        <f t="shared" si="2"/>
        <v>0.978260869565217</v>
      </c>
      <c r="Q46" s="20">
        <f t="shared" si="3"/>
        <v>45</v>
      </c>
      <c r="R46" s="26">
        <f t="shared" si="4"/>
        <v>0.978260869565217</v>
      </c>
    </row>
    <row r="47" spans="1:18">
      <c r="A47" s="20">
        <v>46</v>
      </c>
      <c r="B47" s="21" t="s">
        <v>1671</v>
      </c>
      <c r="C47" s="20" t="s">
        <v>1672</v>
      </c>
      <c r="D47" s="20">
        <v>2023</v>
      </c>
      <c r="E47" s="20" t="s">
        <v>20</v>
      </c>
      <c r="F47" s="20" t="s">
        <v>1582</v>
      </c>
      <c r="G47" s="20">
        <v>80</v>
      </c>
      <c r="H47" s="20">
        <v>71.7</v>
      </c>
      <c r="I47" s="20">
        <v>70</v>
      </c>
      <c r="J47" s="20">
        <v>60</v>
      </c>
      <c r="K47" s="20">
        <f t="shared" si="0"/>
        <v>72.19</v>
      </c>
      <c r="L47" s="37">
        <v>2.17</v>
      </c>
      <c r="M47" s="20">
        <v>0</v>
      </c>
      <c r="N47" s="20">
        <v>46</v>
      </c>
      <c r="O47" s="20">
        <f t="shared" si="1"/>
        <v>46</v>
      </c>
      <c r="P47" s="25">
        <f t="shared" si="2"/>
        <v>1</v>
      </c>
      <c r="Q47" s="20">
        <f t="shared" si="3"/>
        <v>46</v>
      </c>
      <c r="R47" s="26">
        <f t="shared" si="4"/>
        <v>1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selection activeCell="D1" sqref="D$1:D$1048576"/>
    </sheetView>
  </sheetViews>
  <sheetFormatPr defaultColWidth="9.14166666666667" defaultRowHeight="15.6"/>
  <cols>
    <col min="1" max="1" width="6.53333333333333" customWidth="1"/>
    <col min="2" max="2" width="15.475" style="27" customWidth="1"/>
    <col min="3" max="3" width="9.14166666666667" style="27"/>
  </cols>
  <sheetData>
    <row r="1" ht="24" spans="1:18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20">
        <v>1</v>
      </c>
      <c r="B2" s="21" t="s">
        <v>1673</v>
      </c>
      <c r="C2" s="20" t="s">
        <v>1674</v>
      </c>
      <c r="D2" s="20">
        <v>2023</v>
      </c>
      <c r="E2" s="20" t="s">
        <v>20</v>
      </c>
      <c r="F2" s="20" t="s">
        <v>1675</v>
      </c>
      <c r="G2" s="20">
        <v>99.5</v>
      </c>
      <c r="H2" s="36">
        <v>91.1</v>
      </c>
      <c r="I2" s="20">
        <v>73.5</v>
      </c>
      <c r="J2" s="20">
        <v>65.5</v>
      </c>
      <c r="K2" s="20">
        <f t="shared" ref="K2:K13" si="0">G2*0.15+H2*0.7+I2*0.1+J2*0.05</f>
        <v>89.32</v>
      </c>
      <c r="L2" s="20">
        <v>4.11</v>
      </c>
      <c r="M2" s="20">
        <v>0</v>
      </c>
      <c r="N2" s="20">
        <v>49</v>
      </c>
      <c r="O2" s="20">
        <f t="shared" ref="O2:O50" si="1">RANK(L2,$L$2:$L$50)</f>
        <v>1</v>
      </c>
      <c r="P2" s="25">
        <f t="shared" ref="P2:P50" si="2">O2/N2</f>
        <v>0.0204081632653061</v>
      </c>
      <c r="Q2" s="20">
        <f t="shared" ref="Q2:Q50" si="3">RANK(K2,$K$2:$K$50)</f>
        <v>1</v>
      </c>
      <c r="R2" s="26">
        <f t="shared" ref="R2:R50" si="4">Q2/N2</f>
        <v>0.0204081632653061</v>
      </c>
    </row>
    <row r="3" spans="1:18">
      <c r="A3" s="20">
        <v>2</v>
      </c>
      <c r="B3" s="21" t="s">
        <v>1676</v>
      </c>
      <c r="C3" s="20" t="s">
        <v>1677</v>
      </c>
      <c r="D3" s="20">
        <v>2023</v>
      </c>
      <c r="E3" s="20" t="s">
        <v>20</v>
      </c>
      <c r="F3" s="20" t="s">
        <v>1675</v>
      </c>
      <c r="G3" s="20">
        <v>100</v>
      </c>
      <c r="H3" s="36">
        <v>86.1</v>
      </c>
      <c r="I3" s="20">
        <v>100</v>
      </c>
      <c r="J3" s="20">
        <v>73.5</v>
      </c>
      <c r="K3" s="20">
        <f t="shared" si="0"/>
        <v>88.945</v>
      </c>
      <c r="L3" s="20">
        <v>3.61</v>
      </c>
      <c r="M3" s="20">
        <v>0</v>
      </c>
      <c r="N3" s="20">
        <v>49</v>
      </c>
      <c r="O3" s="20">
        <f t="shared" si="1"/>
        <v>18</v>
      </c>
      <c r="P3" s="25">
        <f t="shared" si="2"/>
        <v>0.36734693877551</v>
      </c>
      <c r="Q3" s="20">
        <f t="shared" si="3"/>
        <v>2</v>
      </c>
      <c r="R3" s="26">
        <f t="shared" si="4"/>
        <v>0.0408163265306122</v>
      </c>
    </row>
    <row r="4" spans="1:18">
      <c r="A4" s="20">
        <v>3</v>
      </c>
      <c r="B4" s="21" t="s">
        <v>1678</v>
      </c>
      <c r="C4" s="20" t="s">
        <v>1679</v>
      </c>
      <c r="D4" s="20">
        <v>2023</v>
      </c>
      <c r="E4" s="20" t="s">
        <v>20</v>
      </c>
      <c r="F4" s="20" t="s">
        <v>1675</v>
      </c>
      <c r="G4" s="20">
        <v>89.5</v>
      </c>
      <c r="H4" s="36">
        <v>88.4</v>
      </c>
      <c r="I4" s="20">
        <v>74.5</v>
      </c>
      <c r="J4" s="20">
        <v>78.5</v>
      </c>
      <c r="K4" s="20">
        <f t="shared" si="0"/>
        <v>86.68</v>
      </c>
      <c r="L4" s="20">
        <v>3.84</v>
      </c>
      <c r="M4" s="20">
        <v>0</v>
      </c>
      <c r="N4" s="20">
        <v>49</v>
      </c>
      <c r="O4" s="20">
        <f t="shared" si="1"/>
        <v>5</v>
      </c>
      <c r="P4" s="25">
        <f t="shared" si="2"/>
        <v>0.102040816326531</v>
      </c>
      <c r="Q4" s="20">
        <f t="shared" si="3"/>
        <v>3</v>
      </c>
      <c r="R4" s="26">
        <f t="shared" si="4"/>
        <v>0.0612244897959184</v>
      </c>
    </row>
    <row r="5" spans="1:18">
      <c r="A5" s="20">
        <v>4</v>
      </c>
      <c r="B5" s="21" t="s">
        <v>1680</v>
      </c>
      <c r="C5" s="20" t="s">
        <v>1681</v>
      </c>
      <c r="D5" s="20">
        <v>2023</v>
      </c>
      <c r="E5" s="20" t="s">
        <v>20</v>
      </c>
      <c r="F5" s="20" t="s">
        <v>1675</v>
      </c>
      <c r="G5" s="20">
        <v>84</v>
      </c>
      <c r="H5" s="36">
        <v>90.6</v>
      </c>
      <c r="I5" s="20">
        <v>73</v>
      </c>
      <c r="J5" s="20">
        <v>61.5</v>
      </c>
      <c r="K5" s="20">
        <f t="shared" si="0"/>
        <v>86.395</v>
      </c>
      <c r="L5" s="20">
        <v>4.06</v>
      </c>
      <c r="M5" s="20">
        <v>0</v>
      </c>
      <c r="N5" s="20">
        <v>49</v>
      </c>
      <c r="O5" s="20">
        <f t="shared" si="1"/>
        <v>2</v>
      </c>
      <c r="P5" s="25">
        <f t="shared" si="2"/>
        <v>0.0408163265306122</v>
      </c>
      <c r="Q5" s="20">
        <f t="shared" si="3"/>
        <v>4</v>
      </c>
      <c r="R5" s="26">
        <f t="shared" si="4"/>
        <v>0.0816326530612245</v>
      </c>
    </row>
    <row r="6" spans="1:18">
      <c r="A6" s="20">
        <v>5</v>
      </c>
      <c r="B6" s="21" t="s">
        <v>1682</v>
      </c>
      <c r="C6" s="20" t="s">
        <v>1683</v>
      </c>
      <c r="D6" s="20">
        <v>2023</v>
      </c>
      <c r="E6" s="20" t="s">
        <v>20</v>
      </c>
      <c r="F6" s="20" t="s">
        <v>1675</v>
      </c>
      <c r="G6" s="20">
        <v>96.5</v>
      </c>
      <c r="H6" s="36">
        <v>87.4</v>
      </c>
      <c r="I6" s="20">
        <v>71.5</v>
      </c>
      <c r="J6" s="20">
        <v>66.5</v>
      </c>
      <c r="K6" s="20">
        <f t="shared" si="0"/>
        <v>86.13</v>
      </c>
      <c r="L6" s="20">
        <v>3.74</v>
      </c>
      <c r="M6" s="20">
        <v>0</v>
      </c>
      <c r="N6" s="20">
        <v>49</v>
      </c>
      <c r="O6" s="20">
        <f t="shared" si="1"/>
        <v>10</v>
      </c>
      <c r="P6" s="25">
        <f t="shared" si="2"/>
        <v>0.204081632653061</v>
      </c>
      <c r="Q6" s="20">
        <f t="shared" si="3"/>
        <v>5</v>
      </c>
      <c r="R6" s="26">
        <f t="shared" si="4"/>
        <v>0.102040816326531</v>
      </c>
    </row>
    <row r="7" spans="1:18">
      <c r="A7" s="20">
        <v>6</v>
      </c>
      <c r="B7" s="21" t="s">
        <v>1684</v>
      </c>
      <c r="C7" s="20" t="s">
        <v>1685</v>
      </c>
      <c r="D7" s="20">
        <v>2023</v>
      </c>
      <c r="E7" s="20" t="s">
        <v>20</v>
      </c>
      <c r="F7" s="20" t="s">
        <v>1675</v>
      </c>
      <c r="G7" s="20">
        <v>92.5</v>
      </c>
      <c r="H7" s="36">
        <v>88.1</v>
      </c>
      <c r="I7" s="20">
        <v>72</v>
      </c>
      <c r="J7" s="20">
        <v>65.5</v>
      </c>
      <c r="K7" s="20">
        <f t="shared" si="0"/>
        <v>86.02</v>
      </c>
      <c r="L7" s="20">
        <v>3.81</v>
      </c>
      <c r="M7" s="20">
        <v>0</v>
      </c>
      <c r="N7" s="20">
        <v>49</v>
      </c>
      <c r="O7" s="20">
        <f t="shared" si="1"/>
        <v>6</v>
      </c>
      <c r="P7" s="25">
        <f t="shared" si="2"/>
        <v>0.122448979591837</v>
      </c>
      <c r="Q7" s="20">
        <f t="shared" si="3"/>
        <v>6</v>
      </c>
      <c r="R7" s="26">
        <f t="shared" si="4"/>
        <v>0.122448979591837</v>
      </c>
    </row>
    <row r="8" spans="1:18">
      <c r="A8" s="20">
        <v>7</v>
      </c>
      <c r="B8" s="21" t="s">
        <v>1686</v>
      </c>
      <c r="C8" s="20" t="s">
        <v>1687</v>
      </c>
      <c r="D8" s="20">
        <v>2023</v>
      </c>
      <c r="E8" s="20" t="s">
        <v>20</v>
      </c>
      <c r="F8" s="20" t="s">
        <v>1675</v>
      </c>
      <c r="G8" s="20">
        <v>82.5</v>
      </c>
      <c r="H8" s="36">
        <v>90.4</v>
      </c>
      <c r="I8" s="20">
        <v>71</v>
      </c>
      <c r="J8" s="20">
        <v>65</v>
      </c>
      <c r="K8" s="20">
        <f t="shared" si="0"/>
        <v>86.005</v>
      </c>
      <c r="L8" s="20">
        <v>4.04</v>
      </c>
      <c r="M8" s="20">
        <v>0</v>
      </c>
      <c r="N8" s="20">
        <v>49</v>
      </c>
      <c r="O8" s="20">
        <f t="shared" si="1"/>
        <v>3</v>
      </c>
      <c r="P8" s="25">
        <f t="shared" si="2"/>
        <v>0.0612244897959184</v>
      </c>
      <c r="Q8" s="20">
        <f t="shared" si="3"/>
        <v>7</v>
      </c>
      <c r="R8" s="26">
        <f t="shared" si="4"/>
        <v>0.142857142857143</v>
      </c>
    </row>
    <row r="9" spans="1:18">
      <c r="A9" s="20">
        <v>8</v>
      </c>
      <c r="B9" s="21" t="s">
        <v>1688</v>
      </c>
      <c r="C9" s="20" t="s">
        <v>1689</v>
      </c>
      <c r="D9" s="20">
        <v>2023</v>
      </c>
      <c r="E9" s="20" t="s">
        <v>20</v>
      </c>
      <c r="F9" s="20" t="s">
        <v>1675</v>
      </c>
      <c r="G9" s="20">
        <v>85</v>
      </c>
      <c r="H9" s="36">
        <v>89.4</v>
      </c>
      <c r="I9" s="20">
        <v>76</v>
      </c>
      <c r="J9" s="20">
        <v>61</v>
      </c>
      <c r="K9" s="20">
        <f t="shared" si="0"/>
        <v>85.98</v>
      </c>
      <c r="L9" s="20">
        <v>3.94</v>
      </c>
      <c r="M9" s="20">
        <v>0</v>
      </c>
      <c r="N9" s="20">
        <v>49</v>
      </c>
      <c r="O9" s="20">
        <f t="shared" si="1"/>
        <v>4</v>
      </c>
      <c r="P9" s="25">
        <f t="shared" si="2"/>
        <v>0.0816326530612245</v>
      </c>
      <c r="Q9" s="20">
        <f t="shared" si="3"/>
        <v>8</v>
      </c>
      <c r="R9" s="26">
        <f t="shared" si="4"/>
        <v>0.163265306122449</v>
      </c>
    </row>
    <row r="10" spans="1:18">
      <c r="A10" s="20">
        <v>9</v>
      </c>
      <c r="B10" s="21" t="s">
        <v>1690</v>
      </c>
      <c r="C10" s="20" t="s">
        <v>1691</v>
      </c>
      <c r="D10" s="20">
        <v>2023</v>
      </c>
      <c r="E10" s="20" t="s">
        <v>20</v>
      </c>
      <c r="F10" s="20" t="s">
        <v>1675</v>
      </c>
      <c r="G10" s="20">
        <v>93</v>
      </c>
      <c r="H10" s="36">
        <v>87.7</v>
      </c>
      <c r="I10" s="20">
        <v>70.5</v>
      </c>
      <c r="J10" s="20">
        <v>64.5</v>
      </c>
      <c r="K10" s="20">
        <f t="shared" si="0"/>
        <v>85.615</v>
      </c>
      <c r="L10" s="20">
        <v>3.77</v>
      </c>
      <c r="M10" s="20">
        <v>0</v>
      </c>
      <c r="N10" s="20">
        <v>49</v>
      </c>
      <c r="O10" s="20">
        <f t="shared" si="1"/>
        <v>8</v>
      </c>
      <c r="P10" s="25">
        <f t="shared" si="2"/>
        <v>0.163265306122449</v>
      </c>
      <c r="Q10" s="20">
        <f t="shared" si="3"/>
        <v>9</v>
      </c>
      <c r="R10" s="26">
        <f t="shared" si="4"/>
        <v>0.183673469387755</v>
      </c>
    </row>
    <row r="11" spans="1:18">
      <c r="A11" s="20">
        <v>10</v>
      </c>
      <c r="B11" s="21" t="s">
        <v>1692</v>
      </c>
      <c r="C11" s="20" t="s">
        <v>1693</v>
      </c>
      <c r="D11" s="20">
        <v>2023</v>
      </c>
      <c r="E11" s="20" t="s">
        <v>20</v>
      </c>
      <c r="F11" s="20" t="s">
        <v>1675</v>
      </c>
      <c r="G11" s="20">
        <v>94</v>
      </c>
      <c r="H11" s="36">
        <v>87.1</v>
      </c>
      <c r="I11" s="20">
        <v>71.5</v>
      </c>
      <c r="J11" s="20">
        <v>62.5</v>
      </c>
      <c r="K11" s="20">
        <f t="shared" si="0"/>
        <v>85.345</v>
      </c>
      <c r="L11" s="20">
        <v>3.71</v>
      </c>
      <c r="M11" s="20">
        <v>0</v>
      </c>
      <c r="N11" s="20">
        <v>49</v>
      </c>
      <c r="O11" s="20">
        <f t="shared" si="1"/>
        <v>13</v>
      </c>
      <c r="P11" s="25">
        <f t="shared" si="2"/>
        <v>0.26530612244898</v>
      </c>
      <c r="Q11" s="20">
        <f t="shared" si="3"/>
        <v>10</v>
      </c>
      <c r="R11" s="26">
        <f t="shared" si="4"/>
        <v>0.204081632653061</v>
      </c>
    </row>
    <row r="12" spans="1:18">
      <c r="A12" s="20">
        <v>11</v>
      </c>
      <c r="B12" s="21" t="s">
        <v>1694</v>
      </c>
      <c r="C12" s="20" t="s">
        <v>1695</v>
      </c>
      <c r="D12" s="20">
        <v>2023</v>
      </c>
      <c r="E12" s="20" t="s">
        <v>20</v>
      </c>
      <c r="F12" s="20" t="s">
        <v>1675</v>
      </c>
      <c r="G12" s="20">
        <v>91</v>
      </c>
      <c r="H12" s="36">
        <v>87.8</v>
      </c>
      <c r="I12" s="20">
        <v>71.5</v>
      </c>
      <c r="J12" s="20">
        <v>60.5</v>
      </c>
      <c r="K12" s="20">
        <f t="shared" si="0"/>
        <v>85.285</v>
      </c>
      <c r="L12" s="20">
        <v>3.78</v>
      </c>
      <c r="M12" s="20">
        <v>0</v>
      </c>
      <c r="N12" s="20">
        <v>49</v>
      </c>
      <c r="O12" s="20">
        <f t="shared" si="1"/>
        <v>7</v>
      </c>
      <c r="P12" s="25">
        <f t="shared" si="2"/>
        <v>0.142857142857143</v>
      </c>
      <c r="Q12" s="20">
        <f t="shared" si="3"/>
        <v>11</v>
      </c>
      <c r="R12" s="26">
        <f t="shared" si="4"/>
        <v>0.224489795918367</v>
      </c>
    </row>
    <row r="13" spans="1:18">
      <c r="A13" s="20">
        <v>12</v>
      </c>
      <c r="B13" s="21" t="s">
        <v>1696</v>
      </c>
      <c r="C13" s="20" t="s">
        <v>1697</v>
      </c>
      <c r="D13" s="20">
        <v>2023</v>
      </c>
      <c r="E13" s="20" t="s">
        <v>20</v>
      </c>
      <c r="F13" s="20" t="s">
        <v>1675</v>
      </c>
      <c r="G13" s="20">
        <v>88</v>
      </c>
      <c r="H13" s="36">
        <v>87.5</v>
      </c>
      <c r="I13" s="20">
        <v>71.5</v>
      </c>
      <c r="J13" s="20">
        <v>61.5</v>
      </c>
      <c r="K13" s="20">
        <f t="shared" si="0"/>
        <v>84.675</v>
      </c>
      <c r="L13" s="20">
        <v>3.75</v>
      </c>
      <c r="M13" s="20">
        <v>0</v>
      </c>
      <c r="N13" s="20">
        <v>49</v>
      </c>
      <c r="O13" s="20">
        <f t="shared" si="1"/>
        <v>9</v>
      </c>
      <c r="P13" s="25">
        <f t="shared" si="2"/>
        <v>0.183673469387755</v>
      </c>
      <c r="Q13" s="20">
        <f t="shared" si="3"/>
        <v>12</v>
      </c>
      <c r="R13" s="26">
        <f t="shared" si="4"/>
        <v>0.244897959183673</v>
      </c>
    </row>
    <row r="14" spans="1:18">
      <c r="A14" s="20">
        <v>13</v>
      </c>
      <c r="B14" s="21" t="s">
        <v>1698</v>
      </c>
      <c r="C14" s="20" t="s">
        <v>1699</v>
      </c>
      <c r="D14" s="20">
        <v>2023</v>
      </c>
      <c r="E14" s="20" t="s">
        <v>20</v>
      </c>
      <c r="F14" s="20" t="s">
        <v>1675</v>
      </c>
      <c r="G14" s="20">
        <v>100</v>
      </c>
      <c r="H14" s="36">
        <v>82.2</v>
      </c>
      <c r="I14" s="20">
        <v>76.5</v>
      </c>
      <c r="J14" s="20">
        <v>85.5</v>
      </c>
      <c r="K14" s="20">
        <v>84.465</v>
      </c>
      <c r="L14" s="20">
        <v>3.22</v>
      </c>
      <c r="M14" s="20">
        <v>0</v>
      </c>
      <c r="N14" s="20">
        <v>49</v>
      </c>
      <c r="O14" s="20">
        <f t="shared" si="1"/>
        <v>26</v>
      </c>
      <c r="P14" s="25">
        <f t="shared" si="2"/>
        <v>0.530612244897959</v>
      </c>
      <c r="Q14" s="20">
        <f t="shared" si="3"/>
        <v>13</v>
      </c>
      <c r="R14" s="26">
        <f t="shared" si="4"/>
        <v>0.26530612244898</v>
      </c>
    </row>
    <row r="15" spans="1:18">
      <c r="A15" s="20">
        <v>14</v>
      </c>
      <c r="B15" s="144" t="s">
        <v>1700</v>
      </c>
      <c r="C15" s="20" t="s">
        <v>1701</v>
      </c>
      <c r="D15" s="20">
        <v>2023</v>
      </c>
      <c r="E15" s="20" t="s">
        <v>20</v>
      </c>
      <c r="F15" s="20" t="s">
        <v>1675</v>
      </c>
      <c r="G15" s="20">
        <v>87</v>
      </c>
      <c r="H15" s="36">
        <v>87.2</v>
      </c>
      <c r="I15" s="20">
        <v>72</v>
      </c>
      <c r="J15" s="20">
        <v>60.5</v>
      </c>
      <c r="K15" s="20">
        <f t="shared" ref="K15:K50" si="5">G15*0.15+H15*0.7+I15*0.1+J15*0.05</f>
        <v>84.315</v>
      </c>
      <c r="L15" s="20">
        <v>3.72</v>
      </c>
      <c r="M15" s="20">
        <v>0</v>
      </c>
      <c r="N15" s="20">
        <v>49</v>
      </c>
      <c r="O15" s="20">
        <f t="shared" si="1"/>
        <v>11</v>
      </c>
      <c r="P15" s="25">
        <f t="shared" si="2"/>
        <v>0.224489795918367</v>
      </c>
      <c r="Q15" s="20">
        <f t="shared" si="3"/>
        <v>14</v>
      </c>
      <c r="R15" s="26">
        <f t="shared" si="4"/>
        <v>0.285714285714286</v>
      </c>
    </row>
    <row r="16" spans="1:18">
      <c r="A16" s="20">
        <v>15</v>
      </c>
      <c r="B16" s="21" t="s">
        <v>1702</v>
      </c>
      <c r="C16" s="20" t="s">
        <v>1703</v>
      </c>
      <c r="D16" s="20">
        <v>2023</v>
      </c>
      <c r="E16" s="20" t="s">
        <v>20</v>
      </c>
      <c r="F16" s="20" t="s">
        <v>1675</v>
      </c>
      <c r="G16" s="20">
        <v>88</v>
      </c>
      <c r="H16" s="36">
        <v>87</v>
      </c>
      <c r="I16" s="20">
        <v>71</v>
      </c>
      <c r="J16" s="20">
        <v>60</v>
      </c>
      <c r="K16" s="20">
        <f t="shared" si="5"/>
        <v>84.2</v>
      </c>
      <c r="L16" s="37">
        <v>3.7</v>
      </c>
      <c r="M16" s="20">
        <v>0</v>
      </c>
      <c r="N16" s="20">
        <v>49</v>
      </c>
      <c r="O16" s="20">
        <f t="shared" si="1"/>
        <v>14</v>
      </c>
      <c r="P16" s="25">
        <f t="shared" si="2"/>
        <v>0.285714285714286</v>
      </c>
      <c r="Q16" s="20">
        <f t="shared" si="3"/>
        <v>15</v>
      </c>
      <c r="R16" s="26">
        <f t="shared" si="4"/>
        <v>0.306122448979592</v>
      </c>
    </row>
    <row r="17" spans="1:18">
      <c r="A17" s="20">
        <v>16</v>
      </c>
      <c r="B17" s="21" t="s">
        <v>1704</v>
      </c>
      <c r="C17" s="20" t="s">
        <v>1705</v>
      </c>
      <c r="D17" s="20">
        <v>2023</v>
      </c>
      <c r="E17" s="20" t="s">
        <v>20</v>
      </c>
      <c r="F17" s="20" t="s">
        <v>1675</v>
      </c>
      <c r="G17" s="20">
        <v>82</v>
      </c>
      <c r="H17" s="36">
        <v>87</v>
      </c>
      <c r="I17" s="20">
        <v>73</v>
      </c>
      <c r="J17" s="20">
        <v>62</v>
      </c>
      <c r="K17" s="20">
        <f t="shared" si="5"/>
        <v>83.6</v>
      </c>
      <c r="L17" s="37">
        <v>3.7</v>
      </c>
      <c r="M17" s="20">
        <v>0</v>
      </c>
      <c r="N17" s="20">
        <v>49</v>
      </c>
      <c r="O17" s="20">
        <f t="shared" si="1"/>
        <v>14</v>
      </c>
      <c r="P17" s="25">
        <f t="shared" si="2"/>
        <v>0.285714285714286</v>
      </c>
      <c r="Q17" s="20">
        <f t="shared" si="3"/>
        <v>16</v>
      </c>
      <c r="R17" s="26">
        <f t="shared" si="4"/>
        <v>0.326530612244898</v>
      </c>
    </row>
    <row r="18" spans="1:18">
      <c r="A18" s="20">
        <v>17</v>
      </c>
      <c r="B18" s="21" t="s">
        <v>1706</v>
      </c>
      <c r="C18" s="20" t="s">
        <v>1707</v>
      </c>
      <c r="D18" s="20">
        <v>2023</v>
      </c>
      <c r="E18" s="20" t="s">
        <v>20</v>
      </c>
      <c r="F18" s="20" t="s">
        <v>1675</v>
      </c>
      <c r="G18" s="20">
        <v>83</v>
      </c>
      <c r="H18" s="36">
        <v>87.2</v>
      </c>
      <c r="I18" s="20">
        <v>70.5</v>
      </c>
      <c r="J18" s="20">
        <v>61</v>
      </c>
      <c r="K18" s="20">
        <f t="shared" si="5"/>
        <v>83.59</v>
      </c>
      <c r="L18" s="20">
        <v>3.72</v>
      </c>
      <c r="M18" s="20">
        <v>0</v>
      </c>
      <c r="N18" s="20">
        <v>49</v>
      </c>
      <c r="O18" s="20">
        <f t="shared" si="1"/>
        <v>11</v>
      </c>
      <c r="P18" s="25">
        <f t="shared" si="2"/>
        <v>0.224489795918367</v>
      </c>
      <c r="Q18" s="20">
        <f t="shared" si="3"/>
        <v>17</v>
      </c>
      <c r="R18" s="26">
        <f t="shared" si="4"/>
        <v>0.346938775510204</v>
      </c>
    </row>
    <row r="19" spans="1:18">
      <c r="A19" s="20">
        <v>18</v>
      </c>
      <c r="B19" s="21" t="s">
        <v>1708</v>
      </c>
      <c r="C19" s="20" t="s">
        <v>1709</v>
      </c>
      <c r="D19" s="20">
        <v>2023</v>
      </c>
      <c r="E19" s="20" t="s">
        <v>20</v>
      </c>
      <c r="F19" s="20" t="s">
        <v>1675</v>
      </c>
      <c r="G19" s="20">
        <v>89</v>
      </c>
      <c r="H19" s="36">
        <v>85.4</v>
      </c>
      <c r="I19" s="20">
        <v>71.5</v>
      </c>
      <c r="J19" s="20">
        <v>66</v>
      </c>
      <c r="K19" s="20">
        <f t="shared" si="5"/>
        <v>83.58</v>
      </c>
      <c r="L19" s="20">
        <v>3.54</v>
      </c>
      <c r="M19" s="20">
        <v>0</v>
      </c>
      <c r="N19" s="20">
        <v>49</v>
      </c>
      <c r="O19" s="20">
        <f t="shared" si="1"/>
        <v>20</v>
      </c>
      <c r="P19" s="25">
        <f t="shared" si="2"/>
        <v>0.408163265306122</v>
      </c>
      <c r="Q19" s="20">
        <f t="shared" si="3"/>
        <v>18</v>
      </c>
      <c r="R19" s="26">
        <f t="shared" si="4"/>
        <v>0.36734693877551</v>
      </c>
    </row>
    <row r="20" spans="1:18">
      <c r="A20" s="20">
        <v>19</v>
      </c>
      <c r="B20" s="21" t="s">
        <v>1710</v>
      </c>
      <c r="C20" s="20" t="s">
        <v>1711</v>
      </c>
      <c r="D20" s="20">
        <v>2023</v>
      </c>
      <c r="E20" s="20" t="s">
        <v>20</v>
      </c>
      <c r="F20" s="20" t="s">
        <v>1675</v>
      </c>
      <c r="G20" s="20">
        <v>82</v>
      </c>
      <c r="H20" s="36">
        <v>86.2</v>
      </c>
      <c r="I20" s="20">
        <v>72</v>
      </c>
      <c r="J20" s="20">
        <v>63.5</v>
      </c>
      <c r="K20" s="20">
        <f t="shared" si="5"/>
        <v>83.015</v>
      </c>
      <c r="L20" s="20">
        <v>3.62</v>
      </c>
      <c r="M20" s="20">
        <v>0</v>
      </c>
      <c r="N20" s="20">
        <v>49</v>
      </c>
      <c r="O20" s="20">
        <f t="shared" si="1"/>
        <v>17</v>
      </c>
      <c r="P20" s="25">
        <f t="shared" si="2"/>
        <v>0.346938775510204</v>
      </c>
      <c r="Q20" s="20">
        <f t="shared" si="3"/>
        <v>19</v>
      </c>
      <c r="R20" s="26">
        <f t="shared" si="4"/>
        <v>0.387755102040816</v>
      </c>
    </row>
    <row r="21" spans="1:18">
      <c r="A21" s="20">
        <v>20</v>
      </c>
      <c r="B21" s="21" t="s">
        <v>1712</v>
      </c>
      <c r="C21" s="20" t="s">
        <v>1713</v>
      </c>
      <c r="D21" s="20">
        <v>2023</v>
      </c>
      <c r="E21" s="20" t="s">
        <v>20</v>
      </c>
      <c r="F21" s="20" t="s">
        <v>1675</v>
      </c>
      <c r="G21" s="20">
        <v>80.5</v>
      </c>
      <c r="H21" s="36">
        <v>86.4</v>
      </c>
      <c r="I21" s="20">
        <v>70</v>
      </c>
      <c r="J21" s="20">
        <v>61</v>
      </c>
      <c r="K21" s="20">
        <f t="shared" si="5"/>
        <v>82.605</v>
      </c>
      <c r="L21" s="20">
        <v>3.64</v>
      </c>
      <c r="M21" s="20">
        <v>0</v>
      </c>
      <c r="N21" s="20">
        <v>49</v>
      </c>
      <c r="O21" s="20">
        <f t="shared" si="1"/>
        <v>16</v>
      </c>
      <c r="P21" s="25">
        <f t="shared" si="2"/>
        <v>0.326530612244898</v>
      </c>
      <c r="Q21" s="20">
        <f t="shared" si="3"/>
        <v>20</v>
      </c>
      <c r="R21" s="26">
        <f t="shared" si="4"/>
        <v>0.408163265306122</v>
      </c>
    </row>
    <row r="22" spans="1:18">
      <c r="A22" s="20">
        <v>21</v>
      </c>
      <c r="B22" s="21" t="s">
        <v>1714</v>
      </c>
      <c r="C22" s="20" t="s">
        <v>1715</v>
      </c>
      <c r="D22" s="20">
        <v>2023</v>
      </c>
      <c r="E22" s="20" t="s">
        <v>20</v>
      </c>
      <c r="F22" s="20" t="s">
        <v>1675</v>
      </c>
      <c r="G22" s="20">
        <v>90.5</v>
      </c>
      <c r="H22" s="36">
        <v>81.8</v>
      </c>
      <c r="I22" s="20">
        <v>79</v>
      </c>
      <c r="J22" s="20">
        <v>72</v>
      </c>
      <c r="K22" s="20">
        <f t="shared" si="5"/>
        <v>82.335</v>
      </c>
      <c r="L22" s="20">
        <v>3.18</v>
      </c>
      <c r="M22" s="20">
        <v>0</v>
      </c>
      <c r="N22" s="20">
        <v>49</v>
      </c>
      <c r="O22" s="20">
        <f t="shared" si="1"/>
        <v>28</v>
      </c>
      <c r="P22" s="25">
        <f t="shared" si="2"/>
        <v>0.571428571428571</v>
      </c>
      <c r="Q22" s="20">
        <f t="shared" si="3"/>
        <v>21</v>
      </c>
      <c r="R22" s="26">
        <f t="shared" si="4"/>
        <v>0.428571428571429</v>
      </c>
    </row>
    <row r="23" spans="1:18">
      <c r="A23" s="20">
        <v>22</v>
      </c>
      <c r="B23" s="21" t="s">
        <v>1716</v>
      </c>
      <c r="C23" s="20" t="s">
        <v>1717</v>
      </c>
      <c r="D23" s="20">
        <v>2023</v>
      </c>
      <c r="E23" s="20" t="s">
        <v>20</v>
      </c>
      <c r="F23" s="20" t="s">
        <v>1675</v>
      </c>
      <c r="G23" s="20">
        <v>80</v>
      </c>
      <c r="H23" s="36">
        <v>85.8</v>
      </c>
      <c r="I23" s="20">
        <v>70</v>
      </c>
      <c r="J23" s="20">
        <v>60</v>
      </c>
      <c r="K23" s="20">
        <f t="shared" si="5"/>
        <v>82.06</v>
      </c>
      <c r="L23" s="20">
        <v>3.58</v>
      </c>
      <c r="M23" s="20">
        <v>0</v>
      </c>
      <c r="N23" s="20">
        <v>49</v>
      </c>
      <c r="O23" s="20">
        <f t="shared" si="1"/>
        <v>19</v>
      </c>
      <c r="P23" s="25">
        <f t="shared" si="2"/>
        <v>0.387755102040816</v>
      </c>
      <c r="Q23" s="20">
        <f t="shared" si="3"/>
        <v>22</v>
      </c>
      <c r="R23" s="26">
        <f t="shared" si="4"/>
        <v>0.448979591836735</v>
      </c>
    </row>
    <row r="24" spans="1:18">
      <c r="A24" s="20">
        <v>23</v>
      </c>
      <c r="B24" s="21" t="s">
        <v>1718</v>
      </c>
      <c r="C24" s="20" t="s">
        <v>1719</v>
      </c>
      <c r="D24" s="20">
        <v>2023</v>
      </c>
      <c r="E24" s="20" t="s">
        <v>20</v>
      </c>
      <c r="F24" s="20" t="s">
        <v>1675</v>
      </c>
      <c r="G24" s="20">
        <v>83</v>
      </c>
      <c r="H24" s="36">
        <v>84.7</v>
      </c>
      <c r="I24" s="20">
        <v>70</v>
      </c>
      <c r="J24" s="20">
        <v>66</v>
      </c>
      <c r="K24" s="20">
        <f t="shared" si="5"/>
        <v>82.04</v>
      </c>
      <c r="L24" s="20">
        <v>3.47</v>
      </c>
      <c r="M24" s="20">
        <v>0</v>
      </c>
      <c r="N24" s="20">
        <v>49</v>
      </c>
      <c r="O24" s="20">
        <f t="shared" si="1"/>
        <v>24</v>
      </c>
      <c r="P24" s="25">
        <f t="shared" si="2"/>
        <v>0.489795918367347</v>
      </c>
      <c r="Q24" s="20">
        <f t="shared" si="3"/>
        <v>23</v>
      </c>
      <c r="R24" s="26">
        <f t="shared" si="4"/>
        <v>0.469387755102041</v>
      </c>
    </row>
    <row r="25" spans="1:18">
      <c r="A25" s="20">
        <v>24</v>
      </c>
      <c r="B25" s="21" t="s">
        <v>1720</v>
      </c>
      <c r="C25" s="20" t="s">
        <v>1721</v>
      </c>
      <c r="D25" s="20">
        <v>2023</v>
      </c>
      <c r="E25" s="20" t="s">
        <v>20</v>
      </c>
      <c r="F25" s="20" t="s">
        <v>1675</v>
      </c>
      <c r="G25" s="20">
        <v>81</v>
      </c>
      <c r="H25" s="36">
        <v>85.4</v>
      </c>
      <c r="I25" s="20">
        <v>70</v>
      </c>
      <c r="J25" s="20">
        <v>60</v>
      </c>
      <c r="K25" s="20">
        <f t="shared" si="5"/>
        <v>81.93</v>
      </c>
      <c r="L25" s="20">
        <v>3.54</v>
      </c>
      <c r="M25" s="20">
        <v>0</v>
      </c>
      <c r="N25" s="20">
        <v>49</v>
      </c>
      <c r="O25" s="20">
        <f t="shared" si="1"/>
        <v>20</v>
      </c>
      <c r="P25" s="25">
        <f t="shared" si="2"/>
        <v>0.408163265306122</v>
      </c>
      <c r="Q25" s="20">
        <f t="shared" si="3"/>
        <v>24</v>
      </c>
      <c r="R25" s="26">
        <f t="shared" si="4"/>
        <v>0.489795918367347</v>
      </c>
    </row>
    <row r="26" spans="1:18">
      <c r="A26" s="20">
        <v>25</v>
      </c>
      <c r="B26" s="21" t="s">
        <v>1722</v>
      </c>
      <c r="C26" s="20" t="s">
        <v>1723</v>
      </c>
      <c r="D26" s="20">
        <v>2023</v>
      </c>
      <c r="E26" s="20" t="s">
        <v>20</v>
      </c>
      <c r="F26" s="20" t="s">
        <v>1675</v>
      </c>
      <c r="G26" s="20">
        <v>80</v>
      </c>
      <c r="H26" s="36">
        <v>85.4</v>
      </c>
      <c r="I26" s="20">
        <v>70</v>
      </c>
      <c r="J26" s="20">
        <v>60</v>
      </c>
      <c r="K26" s="20">
        <f t="shared" si="5"/>
        <v>81.78</v>
      </c>
      <c r="L26" s="20">
        <v>3.54</v>
      </c>
      <c r="M26" s="20">
        <v>0</v>
      </c>
      <c r="N26" s="20">
        <v>49</v>
      </c>
      <c r="O26" s="20">
        <f t="shared" si="1"/>
        <v>20</v>
      </c>
      <c r="P26" s="25">
        <f t="shared" si="2"/>
        <v>0.408163265306122</v>
      </c>
      <c r="Q26" s="20">
        <f t="shared" si="3"/>
        <v>25</v>
      </c>
      <c r="R26" s="26">
        <f t="shared" si="4"/>
        <v>0.510204081632653</v>
      </c>
    </row>
    <row r="27" spans="1:18">
      <c r="A27" s="20">
        <v>26</v>
      </c>
      <c r="B27" s="21" t="s">
        <v>1724</v>
      </c>
      <c r="C27" s="20" t="s">
        <v>1725</v>
      </c>
      <c r="D27" s="20">
        <v>2023</v>
      </c>
      <c r="E27" s="20" t="s">
        <v>20</v>
      </c>
      <c r="F27" s="20" t="s">
        <v>1675</v>
      </c>
      <c r="G27" s="20">
        <v>80</v>
      </c>
      <c r="H27" s="36">
        <v>85.4</v>
      </c>
      <c r="I27" s="20">
        <v>70</v>
      </c>
      <c r="J27" s="20">
        <v>60</v>
      </c>
      <c r="K27" s="20">
        <f t="shared" si="5"/>
        <v>81.78</v>
      </c>
      <c r="L27" s="20">
        <v>3.54</v>
      </c>
      <c r="M27" s="20">
        <v>0</v>
      </c>
      <c r="N27" s="20">
        <v>49</v>
      </c>
      <c r="O27" s="20">
        <f t="shared" si="1"/>
        <v>20</v>
      </c>
      <c r="P27" s="25">
        <f t="shared" si="2"/>
        <v>0.408163265306122</v>
      </c>
      <c r="Q27" s="20">
        <f t="shared" si="3"/>
        <v>25</v>
      </c>
      <c r="R27" s="26">
        <f t="shared" si="4"/>
        <v>0.510204081632653</v>
      </c>
    </row>
    <row r="28" spans="1:18">
      <c r="A28" s="20">
        <v>27</v>
      </c>
      <c r="B28" s="21" t="s">
        <v>1726</v>
      </c>
      <c r="C28" s="20" t="s">
        <v>1727</v>
      </c>
      <c r="D28" s="20">
        <v>2023</v>
      </c>
      <c r="E28" s="20" t="s">
        <v>20</v>
      </c>
      <c r="F28" s="20" t="s">
        <v>1675</v>
      </c>
      <c r="G28" s="20">
        <v>89</v>
      </c>
      <c r="H28" s="36">
        <v>80.5</v>
      </c>
      <c r="I28" s="20">
        <v>73</v>
      </c>
      <c r="J28" s="20">
        <v>61</v>
      </c>
      <c r="K28" s="20">
        <f t="shared" si="5"/>
        <v>80.05</v>
      </c>
      <c r="L28" s="20">
        <v>3.05</v>
      </c>
      <c r="M28" s="20">
        <v>0</v>
      </c>
      <c r="N28" s="20">
        <v>49</v>
      </c>
      <c r="O28" s="20">
        <f t="shared" si="1"/>
        <v>35</v>
      </c>
      <c r="P28" s="25">
        <f t="shared" si="2"/>
        <v>0.714285714285714</v>
      </c>
      <c r="Q28" s="20">
        <f t="shared" si="3"/>
        <v>27</v>
      </c>
      <c r="R28" s="26">
        <f t="shared" si="4"/>
        <v>0.551020408163265</v>
      </c>
    </row>
    <row r="29" spans="1:18">
      <c r="A29" s="20">
        <v>28</v>
      </c>
      <c r="B29" s="21" t="s">
        <v>1728</v>
      </c>
      <c r="C29" s="20" t="s">
        <v>1729</v>
      </c>
      <c r="D29" s="20">
        <v>2023</v>
      </c>
      <c r="E29" s="20" t="s">
        <v>20</v>
      </c>
      <c r="F29" s="20" t="s">
        <v>1675</v>
      </c>
      <c r="G29" s="20">
        <v>80</v>
      </c>
      <c r="H29" s="36">
        <v>82.9</v>
      </c>
      <c r="I29" s="20">
        <v>70</v>
      </c>
      <c r="J29" s="20">
        <v>60</v>
      </c>
      <c r="K29" s="20">
        <f t="shared" si="5"/>
        <v>80.03</v>
      </c>
      <c r="L29" s="20">
        <v>3.29</v>
      </c>
      <c r="M29" s="20">
        <v>0</v>
      </c>
      <c r="N29" s="20">
        <v>49</v>
      </c>
      <c r="O29" s="20">
        <f t="shared" si="1"/>
        <v>25</v>
      </c>
      <c r="P29" s="25">
        <f t="shared" si="2"/>
        <v>0.510204081632653</v>
      </c>
      <c r="Q29" s="20">
        <f t="shared" si="3"/>
        <v>28</v>
      </c>
      <c r="R29" s="26">
        <f t="shared" si="4"/>
        <v>0.571428571428571</v>
      </c>
    </row>
    <row r="30" spans="1:18">
      <c r="A30" s="20">
        <v>29</v>
      </c>
      <c r="B30" s="21" t="s">
        <v>1730</v>
      </c>
      <c r="C30" s="20" t="s">
        <v>1731</v>
      </c>
      <c r="D30" s="20">
        <v>2023</v>
      </c>
      <c r="E30" s="20" t="s">
        <v>20</v>
      </c>
      <c r="F30" s="20" t="s">
        <v>1675</v>
      </c>
      <c r="G30" s="20">
        <v>86</v>
      </c>
      <c r="H30" s="36">
        <v>80.7</v>
      </c>
      <c r="I30" s="20">
        <v>70</v>
      </c>
      <c r="J30" s="20">
        <v>61.5</v>
      </c>
      <c r="K30" s="20">
        <f t="shared" si="5"/>
        <v>79.465</v>
      </c>
      <c r="L30" s="20">
        <v>3.07</v>
      </c>
      <c r="M30" s="20">
        <v>0</v>
      </c>
      <c r="N30" s="20">
        <v>49</v>
      </c>
      <c r="O30" s="20">
        <f t="shared" si="1"/>
        <v>33</v>
      </c>
      <c r="P30" s="25">
        <f t="shared" si="2"/>
        <v>0.673469387755102</v>
      </c>
      <c r="Q30" s="20">
        <f t="shared" si="3"/>
        <v>29</v>
      </c>
      <c r="R30" s="26">
        <f t="shared" si="4"/>
        <v>0.591836734693878</v>
      </c>
    </row>
    <row r="31" spans="1:18">
      <c r="A31" s="20">
        <v>30</v>
      </c>
      <c r="B31" s="21" t="s">
        <v>1732</v>
      </c>
      <c r="C31" s="20" t="s">
        <v>1733</v>
      </c>
      <c r="D31" s="20">
        <v>2023</v>
      </c>
      <c r="E31" s="20" t="s">
        <v>20</v>
      </c>
      <c r="F31" s="20" t="s">
        <v>1675</v>
      </c>
      <c r="G31" s="20">
        <v>82</v>
      </c>
      <c r="H31" s="36">
        <v>81.5</v>
      </c>
      <c r="I31" s="20">
        <v>70</v>
      </c>
      <c r="J31" s="20">
        <v>60.5</v>
      </c>
      <c r="K31" s="20">
        <f t="shared" si="5"/>
        <v>79.375</v>
      </c>
      <c r="L31" s="20">
        <v>3.15</v>
      </c>
      <c r="M31" s="20">
        <v>0</v>
      </c>
      <c r="N31" s="20">
        <v>49</v>
      </c>
      <c r="O31" s="20">
        <f t="shared" si="1"/>
        <v>29</v>
      </c>
      <c r="P31" s="25">
        <f t="shared" si="2"/>
        <v>0.591836734693878</v>
      </c>
      <c r="Q31" s="20">
        <f t="shared" si="3"/>
        <v>30</v>
      </c>
      <c r="R31" s="26">
        <f t="shared" si="4"/>
        <v>0.612244897959184</v>
      </c>
    </row>
    <row r="32" spans="1:18">
      <c r="A32" s="20">
        <v>31</v>
      </c>
      <c r="B32" s="21" t="s">
        <v>1734</v>
      </c>
      <c r="C32" s="20" t="s">
        <v>1735</v>
      </c>
      <c r="D32" s="20">
        <v>2023</v>
      </c>
      <c r="E32" s="20" t="s">
        <v>20</v>
      </c>
      <c r="F32" s="20" t="s">
        <v>1675</v>
      </c>
      <c r="G32" s="20">
        <v>80</v>
      </c>
      <c r="H32" s="36">
        <v>81.9</v>
      </c>
      <c r="I32" s="20">
        <v>70</v>
      </c>
      <c r="J32" s="20">
        <v>60.5</v>
      </c>
      <c r="K32" s="20">
        <f t="shared" si="5"/>
        <v>79.355</v>
      </c>
      <c r="L32" s="20">
        <v>3.19</v>
      </c>
      <c r="M32" s="20">
        <v>0</v>
      </c>
      <c r="N32" s="20">
        <v>49</v>
      </c>
      <c r="O32" s="20">
        <f t="shared" si="1"/>
        <v>27</v>
      </c>
      <c r="P32" s="25">
        <f t="shared" si="2"/>
        <v>0.551020408163265</v>
      </c>
      <c r="Q32" s="20">
        <f t="shared" si="3"/>
        <v>31</v>
      </c>
      <c r="R32" s="26">
        <f t="shared" si="4"/>
        <v>0.63265306122449</v>
      </c>
    </row>
    <row r="33" spans="1:18">
      <c r="A33" s="20">
        <v>32</v>
      </c>
      <c r="B33" s="21" t="s">
        <v>1736</v>
      </c>
      <c r="C33" s="20" t="s">
        <v>1737</v>
      </c>
      <c r="D33" s="20">
        <v>2023</v>
      </c>
      <c r="E33" s="20" t="s">
        <v>20</v>
      </c>
      <c r="F33" s="20" t="s">
        <v>1675</v>
      </c>
      <c r="G33" s="20">
        <v>84</v>
      </c>
      <c r="H33" s="36">
        <v>80.2</v>
      </c>
      <c r="I33" s="20">
        <v>70</v>
      </c>
      <c r="J33" s="20">
        <v>61</v>
      </c>
      <c r="K33" s="20">
        <f t="shared" si="5"/>
        <v>78.79</v>
      </c>
      <c r="L33" s="20">
        <v>3.02</v>
      </c>
      <c r="M33" s="20">
        <v>0</v>
      </c>
      <c r="N33" s="20">
        <v>49</v>
      </c>
      <c r="O33" s="20">
        <f t="shared" si="1"/>
        <v>39</v>
      </c>
      <c r="P33" s="25">
        <f t="shared" si="2"/>
        <v>0.795918367346939</v>
      </c>
      <c r="Q33" s="20">
        <f t="shared" si="3"/>
        <v>32</v>
      </c>
      <c r="R33" s="26">
        <f t="shared" si="4"/>
        <v>0.653061224489796</v>
      </c>
    </row>
    <row r="34" spans="1:18">
      <c r="A34" s="20">
        <v>33</v>
      </c>
      <c r="B34" s="21" t="s">
        <v>1738</v>
      </c>
      <c r="C34" s="20" t="s">
        <v>1739</v>
      </c>
      <c r="D34" s="20">
        <v>2023</v>
      </c>
      <c r="E34" s="20" t="s">
        <v>20</v>
      </c>
      <c r="F34" s="20" t="s">
        <v>1675</v>
      </c>
      <c r="G34" s="20">
        <v>80</v>
      </c>
      <c r="H34" s="36">
        <v>81</v>
      </c>
      <c r="I34" s="20">
        <v>70</v>
      </c>
      <c r="J34" s="20">
        <v>60</v>
      </c>
      <c r="K34" s="20">
        <f t="shared" si="5"/>
        <v>78.7</v>
      </c>
      <c r="L34" s="37">
        <v>3.1</v>
      </c>
      <c r="M34" s="20">
        <v>0</v>
      </c>
      <c r="N34" s="20">
        <v>49</v>
      </c>
      <c r="O34" s="20">
        <f t="shared" si="1"/>
        <v>30</v>
      </c>
      <c r="P34" s="25">
        <f t="shared" si="2"/>
        <v>0.612244897959184</v>
      </c>
      <c r="Q34" s="20">
        <f t="shared" si="3"/>
        <v>33</v>
      </c>
      <c r="R34" s="26">
        <f t="shared" si="4"/>
        <v>0.673469387755102</v>
      </c>
    </row>
    <row r="35" spans="1:18">
      <c r="A35" s="20">
        <v>34</v>
      </c>
      <c r="B35" s="21" t="s">
        <v>1740</v>
      </c>
      <c r="C35" s="20" t="s">
        <v>1741</v>
      </c>
      <c r="D35" s="20">
        <v>2023</v>
      </c>
      <c r="E35" s="20" t="s">
        <v>20</v>
      </c>
      <c r="F35" s="20" t="s">
        <v>1675</v>
      </c>
      <c r="G35" s="20">
        <v>80</v>
      </c>
      <c r="H35" s="36">
        <v>80.9</v>
      </c>
      <c r="I35" s="20">
        <v>70</v>
      </c>
      <c r="J35" s="20">
        <v>60</v>
      </c>
      <c r="K35" s="20">
        <f t="shared" si="5"/>
        <v>78.63</v>
      </c>
      <c r="L35" s="20">
        <v>3.09</v>
      </c>
      <c r="M35" s="20">
        <v>0</v>
      </c>
      <c r="N35" s="20">
        <v>49</v>
      </c>
      <c r="O35" s="20">
        <f t="shared" si="1"/>
        <v>31</v>
      </c>
      <c r="P35" s="25">
        <f t="shared" si="2"/>
        <v>0.63265306122449</v>
      </c>
      <c r="Q35" s="20">
        <f t="shared" si="3"/>
        <v>34</v>
      </c>
      <c r="R35" s="26">
        <f t="shared" si="4"/>
        <v>0.693877551020408</v>
      </c>
    </row>
    <row r="36" spans="1:18">
      <c r="A36" s="20">
        <v>35</v>
      </c>
      <c r="B36" s="21" t="s">
        <v>1742</v>
      </c>
      <c r="C36" s="20" t="s">
        <v>1743</v>
      </c>
      <c r="D36" s="20">
        <v>2023</v>
      </c>
      <c r="E36" s="20" t="s">
        <v>20</v>
      </c>
      <c r="F36" s="20" t="s">
        <v>1675</v>
      </c>
      <c r="G36" s="20">
        <v>81</v>
      </c>
      <c r="H36" s="36">
        <v>80.3</v>
      </c>
      <c r="I36" s="20">
        <v>72</v>
      </c>
      <c r="J36" s="20">
        <v>60.5</v>
      </c>
      <c r="K36" s="20">
        <f t="shared" si="5"/>
        <v>78.585</v>
      </c>
      <c r="L36" s="20">
        <v>3.03</v>
      </c>
      <c r="M36" s="20">
        <v>0</v>
      </c>
      <c r="N36" s="20">
        <v>49</v>
      </c>
      <c r="O36" s="20">
        <f t="shared" si="1"/>
        <v>38</v>
      </c>
      <c r="P36" s="25">
        <f t="shared" si="2"/>
        <v>0.775510204081633</v>
      </c>
      <c r="Q36" s="20">
        <f t="shared" si="3"/>
        <v>35</v>
      </c>
      <c r="R36" s="26">
        <f t="shared" si="4"/>
        <v>0.714285714285714</v>
      </c>
    </row>
    <row r="37" spans="1:18">
      <c r="A37" s="20">
        <v>36</v>
      </c>
      <c r="B37" s="21" t="s">
        <v>1744</v>
      </c>
      <c r="C37" s="20" t="s">
        <v>1745</v>
      </c>
      <c r="D37" s="20">
        <v>2023</v>
      </c>
      <c r="E37" s="20" t="s">
        <v>20</v>
      </c>
      <c r="F37" s="20" t="s">
        <v>1675</v>
      </c>
      <c r="G37" s="20">
        <v>82</v>
      </c>
      <c r="H37" s="36">
        <v>80.4</v>
      </c>
      <c r="I37" s="20">
        <v>70</v>
      </c>
      <c r="J37" s="20">
        <v>60</v>
      </c>
      <c r="K37" s="20">
        <f t="shared" si="5"/>
        <v>78.58</v>
      </c>
      <c r="L37" s="20">
        <v>3.04</v>
      </c>
      <c r="M37" s="20">
        <v>0</v>
      </c>
      <c r="N37" s="20">
        <v>49</v>
      </c>
      <c r="O37" s="20">
        <f t="shared" si="1"/>
        <v>36</v>
      </c>
      <c r="P37" s="25">
        <f t="shared" si="2"/>
        <v>0.73469387755102</v>
      </c>
      <c r="Q37" s="20">
        <f t="shared" si="3"/>
        <v>36</v>
      </c>
      <c r="R37" s="26">
        <f t="shared" si="4"/>
        <v>0.73469387755102</v>
      </c>
    </row>
    <row r="38" spans="1:18">
      <c r="A38" s="20">
        <v>37</v>
      </c>
      <c r="B38" s="21" t="s">
        <v>1746</v>
      </c>
      <c r="C38" s="20" t="s">
        <v>1747</v>
      </c>
      <c r="D38" s="20">
        <v>2023</v>
      </c>
      <c r="E38" s="20" t="s">
        <v>20</v>
      </c>
      <c r="F38" s="20" t="s">
        <v>1675</v>
      </c>
      <c r="G38" s="20">
        <v>80</v>
      </c>
      <c r="H38" s="36">
        <v>80.8</v>
      </c>
      <c r="I38" s="20">
        <v>70</v>
      </c>
      <c r="J38" s="20">
        <v>60</v>
      </c>
      <c r="K38" s="20">
        <f t="shared" si="5"/>
        <v>78.56</v>
      </c>
      <c r="L38" s="20">
        <v>3.08</v>
      </c>
      <c r="M38" s="20">
        <v>0</v>
      </c>
      <c r="N38" s="20">
        <v>49</v>
      </c>
      <c r="O38" s="20">
        <f t="shared" si="1"/>
        <v>32</v>
      </c>
      <c r="P38" s="25">
        <f t="shared" si="2"/>
        <v>0.653061224489796</v>
      </c>
      <c r="Q38" s="20">
        <f t="shared" si="3"/>
        <v>37</v>
      </c>
      <c r="R38" s="26">
        <f t="shared" si="4"/>
        <v>0.755102040816326</v>
      </c>
    </row>
    <row r="39" spans="1:18">
      <c r="A39" s="20">
        <v>38</v>
      </c>
      <c r="B39" s="21" t="s">
        <v>1748</v>
      </c>
      <c r="C39" s="20" t="s">
        <v>1749</v>
      </c>
      <c r="D39" s="20">
        <v>2023</v>
      </c>
      <c r="E39" s="20" t="s">
        <v>20</v>
      </c>
      <c r="F39" s="20" t="s">
        <v>1675</v>
      </c>
      <c r="G39" s="20">
        <v>80</v>
      </c>
      <c r="H39" s="36">
        <v>80.6</v>
      </c>
      <c r="I39" s="20">
        <v>70</v>
      </c>
      <c r="J39" s="20">
        <v>60</v>
      </c>
      <c r="K39" s="20">
        <f t="shared" si="5"/>
        <v>78.42</v>
      </c>
      <c r="L39" s="20">
        <v>3.06</v>
      </c>
      <c r="M39" s="20">
        <v>0</v>
      </c>
      <c r="N39" s="20">
        <v>49</v>
      </c>
      <c r="O39" s="20">
        <f t="shared" si="1"/>
        <v>34</v>
      </c>
      <c r="P39" s="25">
        <f t="shared" si="2"/>
        <v>0.693877551020408</v>
      </c>
      <c r="Q39" s="20">
        <f t="shared" si="3"/>
        <v>38</v>
      </c>
      <c r="R39" s="26">
        <f t="shared" si="4"/>
        <v>0.775510204081633</v>
      </c>
    </row>
    <row r="40" spans="1:18">
      <c r="A40" s="20">
        <v>39</v>
      </c>
      <c r="B40" s="21" t="s">
        <v>1750</v>
      </c>
      <c r="C40" s="20" t="s">
        <v>1751</v>
      </c>
      <c r="D40" s="20">
        <v>2023</v>
      </c>
      <c r="E40" s="20" t="s">
        <v>20</v>
      </c>
      <c r="F40" s="20" t="s">
        <v>1675</v>
      </c>
      <c r="G40" s="20">
        <v>80</v>
      </c>
      <c r="H40" s="36">
        <v>80.4</v>
      </c>
      <c r="I40" s="20">
        <v>70</v>
      </c>
      <c r="J40" s="20">
        <v>60</v>
      </c>
      <c r="K40" s="20">
        <f t="shared" si="5"/>
        <v>78.28</v>
      </c>
      <c r="L40" s="20">
        <v>3.04</v>
      </c>
      <c r="M40" s="20">
        <v>0</v>
      </c>
      <c r="N40" s="20">
        <v>49</v>
      </c>
      <c r="O40" s="20">
        <f t="shared" si="1"/>
        <v>36</v>
      </c>
      <c r="P40" s="25">
        <f t="shared" si="2"/>
        <v>0.73469387755102</v>
      </c>
      <c r="Q40" s="20">
        <f t="shared" si="3"/>
        <v>39</v>
      </c>
      <c r="R40" s="26">
        <f t="shared" si="4"/>
        <v>0.795918367346939</v>
      </c>
    </row>
    <row r="41" spans="1:18">
      <c r="A41" s="20">
        <v>40</v>
      </c>
      <c r="B41" s="21" t="s">
        <v>1752</v>
      </c>
      <c r="C41" s="20" t="s">
        <v>1753</v>
      </c>
      <c r="D41" s="20">
        <v>2023</v>
      </c>
      <c r="E41" s="20" t="s">
        <v>20</v>
      </c>
      <c r="F41" s="20" t="s">
        <v>1675</v>
      </c>
      <c r="G41" s="20">
        <v>82</v>
      </c>
      <c r="H41" s="36">
        <v>79.9</v>
      </c>
      <c r="I41" s="20">
        <v>70</v>
      </c>
      <c r="J41" s="20">
        <v>60.5</v>
      </c>
      <c r="K41" s="20">
        <f t="shared" si="5"/>
        <v>78.255</v>
      </c>
      <c r="L41" s="20">
        <v>2.99</v>
      </c>
      <c r="M41" s="20">
        <v>0</v>
      </c>
      <c r="N41" s="20">
        <v>49</v>
      </c>
      <c r="O41" s="20">
        <f t="shared" si="1"/>
        <v>40</v>
      </c>
      <c r="P41" s="25">
        <f t="shared" si="2"/>
        <v>0.816326530612245</v>
      </c>
      <c r="Q41" s="20">
        <f t="shared" si="3"/>
        <v>40</v>
      </c>
      <c r="R41" s="26">
        <f t="shared" si="4"/>
        <v>0.816326530612245</v>
      </c>
    </row>
    <row r="42" spans="1:18">
      <c r="A42" s="20">
        <v>41</v>
      </c>
      <c r="B42" s="21" t="s">
        <v>1754</v>
      </c>
      <c r="C42" s="20" t="s">
        <v>1755</v>
      </c>
      <c r="D42" s="20">
        <v>2023</v>
      </c>
      <c r="E42" s="20" t="s">
        <v>20</v>
      </c>
      <c r="F42" s="20" t="s">
        <v>1675</v>
      </c>
      <c r="G42" s="20">
        <v>84</v>
      </c>
      <c r="H42" s="36">
        <v>79.2</v>
      </c>
      <c r="I42" s="20">
        <v>70</v>
      </c>
      <c r="J42" s="20">
        <v>61</v>
      </c>
      <c r="K42" s="20">
        <f t="shared" si="5"/>
        <v>78.09</v>
      </c>
      <c r="L42" s="20">
        <v>2.92</v>
      </c>
      <c r="M42" s="20">
        <v>0</v>
      </c>
      <c r="N42" s="20">
        <v>49</v>
      </c>
      <c r="O42" s="20">
        <f t="shared" si="1"/>
        <v>41</v>
      </c>
      <c r="P42" s="25">
        <f t="shared" si="2"/>
        <v>0.836734693877551</v>
      </c>
      <c r="Q42" s="20">
        <f t="shared" si="3"/>
        <v>41</v>
      </c>
      <c r="R42" s="26">
        <f t="shared" si="4"/>
        <v>0.836734693877551</v>
      </c>
    </row>
    <row r="43" spans="1:18">
      <c r="A43" s="20">
        <v>42</v>
      </c>
      <c r="B43" s="21" t="s">
        <v>1756</v>
      </c>
      <c r="C43" s="20" t="s">
        <v>1757</v>
      </c>
      <c r="D43" s="20">
        <v>2023</v>
      </c>
      <c r="E43" s="20" t="s">
        <v>20</v>
      </c>
      <c r="F43" s="20" t="s">
        <v>1675</v>
      </c>
      <c r="G43" s="20">
        <v>80</v>
      </c>
      <c r="H43" s="36">
        <v>79</v>
      </c>
      <c r="I43" s="20">
        <v>70</v>
      </c>
      <c r="J43" s="20">
        <v>60</v>
      </c>
      <c r="K43" s="20">
        <f t="shared" si="5"/>
        <v>77.3</v>
      </c>
      <c r="L43" s="37">
        <v>2.9</v>
      </c>
      <c r="M43" s="20">
        <v>0</v>
      </c>
      <c r="N43" s="20">
        <v>49</v>
      </c>
      <c r="O43" s="20">
        <f t="shared" si="1"/>
        <v>42</v>
      </c>
      <c r="P43" s="25">
        <f t="shared" si="2"/>
        <v>0.857142857142857</v>
      </c>
      <c r="Q43" s="20">
        <f t="shared" si="3"/>
        <v>42</v>
      </c>
      <c r="R43" s="26">
        <f t="shared" si="4"/>
        <v>0.857142857142857</v>
      </c>
    </row>
    <row r="44" spans="1:18">
      <c r="A44" s="20">
        <v>43</v>
      </c>
      <c r="B44" s="21" t="s">
        <v>1758</v>
      </c>
      <c r="C44" s="20" t="s">
        <v>1759</v>
      </c>
      <c r="D44" s="20">
        <v>2023</v>
      </c>
      <c r="E44" s="20" t="s">
        <v>20</v>
      </c>
      <c r="F44" s="20" t="s">
        <v>1675</v>
      </c>
      <c r="G44" s="20">
        <v>81</v>
      </c>
      <c r="H44" s="36">
        <v>78.1</v>
      </c>
      <c r="I44" s="20">
        <v>70</v>
      </c>
      <c r="J44" s="20">
        <v>60</v>
      </c>
      <c r="K44" s="20">
        <f t="shared" si="5"/>
        <v>76.82</v>
      </c>
      <c r="L44" s="20">
        <v>2.81</v>
      </c>
      <c r="M44" s="20">
        <v>0</v>
      </c>
      <c r="N44" s="20">
        <v>49</v>
      </c>
      <c r="O44" s="20">
        <f t="shared" si="1"/>
        <v>44</v>
      </c>
      <c r="P44" s="25">
        <f t="shared" si="2"/>
        <v>0.897959183673469</v>
      </c>
      <c r="Q44" s="20">
        <f t="shared" si="3"/>
        <v>43</v>
      </c>
      <c r="R44" s="26">
        <f t="shared" si="4"/>
        <v>0.877551020408163</v>
      </c>
    </row>
    <row r="45" spans="1:18">
      <c r="A45" s="20">
        <v>44</v>
      </c>
      <c r="B45" s="21" t="s">
        <v>1760</v>
      </c>
      <c r="C45" s="20" t="s">
        <v>1761</v>
      </c>
      <c r="D45" s="20">
        <v>2023</v>
      </c>
      <c r="E45" s="20" t="s">
        <v>20</v>
      </c>
      <c r="F45" s="20" t="s">
        <v>1675</v>
      </c>
      <c r="G45" s="20">
        <v>80</v>
      </c>
      <c r="H45" s="36">
        <v>78.3</v>
      </c>
      <c r="I45" s="20">
        <v>70</v>
      </c>
      <c r="J45" s="20">
        <v>60</v>
      </c>
      <c r="K45" s="20">
        <f t="shared" si="5"/>
        <v>76.81</v>
      </c>
      <c r="L45" s="20">
        <v>2.83</v>
      </c>
      <c r="M45" s="20">
        <v>0</v>
      </c>
      <c r="N45" s="20">
        <v>49</v>
      </c>
      <c r="O45" s="20">
        <f t="shared" si="1"/>
        <v>43</v>
      </c>
      <c r="P45" s="25">
        <f t="shared" si="2"/>
        <v>0.877551020408163</v>
      </c>
      <c r="Q45" s="20">
        <f t="shared" si="3"/>
        <v>44</v>
      </c>
      <c r="R45" s="26">
        <f t="shared" si="4"/>
        <v>0.897959183673469</v>
      </c>
    </row>
    <row r="46" spans="1:18">
      <c r="A46" s="20">
        <v>45</v>
      </c>
      <c r="B46" s="21" t="s">
        <v>1762</v>
      </c>
      <c r="C46" s="20" t="s">
        <v>1763</v>
      </c>
      <c r="D46" s="20">
        <v>2023</v>
      </c>
      <c r="E46" s="20" t="s">
        <v>20</v>
      </c>
      <c r="F46" s="20" t="s">
        <v>1675</v>
      </c>
      <c r="G46" s="20">
        <v>80</v>
      </c>
      <c r="H46" s="36">
        <v>77.4</v>
      </c>
      <c r="I46" s="20">
        <v>70</v>
      </c>
      <c r="J46" s="20">
        <v>60</v>
      </c>
      <c r="K46" s="20">
        <f t="shared" si="5"/>
        <v>76.18</v>
      </c>
      <c r="L46" s="20">
        <v>2.74</v>
      </c>
      <c r="M46" s="20">
        <v>1</v>
      </c>
      <c r="N46" s="20">
        <v>49</v>
      </c>
      <c r="O46" s="20">
        <f t="shared" si="1"/>
        <v>45</v>
      </c>
      <c r="P46" s="25">
        <f t="shared" si="2"/>
        <v>0.918367346938776</v>
      </c>
      <c r="Q46" s="20">
        <f t="shared" si="3"/>
        <v>45</v>
      </c>
      <c r="R46" s="26">
        <f t="shared" si="4"/>
        <v>0.918367346938776</v>
      </c>
    </row>
    <row r="47" spans="1:18">
      <c r="A47" s="20">
        <v>46</v>
      </c>
      <c r="B47" s="21" t="s">
        <v>1764</v>
      </c>
      <c r="C47" s="20" t="s">
        <v>1765</v>
      </c>
      <c r="D47" s="20">
        <v>2023</v>
      </c>
      <c r="E47" s="20" t="s">
        <v>20</v>
      </c>
      <c r="F47" s="20" t="s">
        <v>1675</v>
      </c>
      <c r="G47" s="20">
        <v>80</v>
      </c>
      <c r="H47" s="36">
        <v>77</v>
      </c>
      <c r="I47" s="20">
        <v>70</v>
      </c>
      <c r="J47" s="20">
        <v>60</v>
      </c>
      <c r="K47" s="20">
        <f t="shared" si="5"/>
        <v>75.9</v>
      </c>
      <c r="L47" s="37">
        <v>2.7</v>
      </c>
      <c r="M47" s="20">
        <v>0</v>
      </c>
      <c r="N47" s="20">
        <v>49</v>
      </c>
      <c r="O47" s="20">
        <f t="shared" si="1"/>
        <v>46</v>
      </c>
      <c r="P47" s="25">
        <f t="shared" si="2"/>
        <v>0.938775510204082</v>
      </c>
      <c r="Q47" s="20">
        <f t="shared" si="3"/>
        <v>46</v>
      </c>
      <c r="R47" s="26">
        <f t="shared" si="4"/>
        <v>0.938775510204082</v>
      </c>
    </row>
    <row r="48" spans="1:18">
      <c r="A48" s="20">
        <v>47</v>
      </c>
      <c r="B48" s="21" t="s">
        <v>1766</v>
      </c>
      <c r="C48" s="20" t="s">
        <v>1767</v>
      </c>
      <c r="D48" s="20">
        <v>2023</v>
      </c>
      <c r="E48" s="20" t="s">
        <v>20</v>
      </c>
      <c r="F48" s="20" t="s">
        <v>1675</v>
      </c>
      <c r="G48" s="20">
        <v>80</v>
      </c>
      <c r="H48" s="36">
        <v>76.3</v>
      </c>
      <c r="I48" s="20">
        <v>70</v>
      </c>
      <c r="J48" s="20">
        <v>60</v>
      </c>
      <c r="K48" s="20">
        <f t="shared" si="5"/>
        <v>75.41</v>
      </c>
      <c r="L48" s="20">
        <v>2.63</v>
      </c>
      <c r="M48" s="20">
        <v>0</v>
      </c>
      <c r="N48" s="20">
        <v>49</v>
      </c>
      <c r="O48" s="20">
        <f t="shared" si="1"/>
        <v>47</v>
      </c>
      <c r="P48" s="25">
        <f t="shared" si="2"/>
        <v>0.959183673469388</v>
      </c>
      <c r="Q48" s="20">
        <f t="shared" si="3"/>
        <v>47</v>
      </c>
      <c r="R48" s="26">
        <f t="shared" si="4"/>
        <v>0.959183673469388</v>
      </c>
    </row>
    <row r="49" spans="1:18">
      <c r="A49" s="20">
        <v>48</v>
      </c>
      <c r="B49" s="21" t="s">
        <v>1768</v>
      </c>
      <c r="C49" s="20" t="s">
        <v>1769</v>
      </c>
      <c r="D49" s="20">
        <v>2023</v>
      </c>
      <c r="E49" s="20" t="s">
        <v>20</v>
      </c>
      <c r="F49" s="20" t="s">
        <v>1675</v>
      </c>
      <c r="G49" s="20">
        <v>80</v>
      </c>
      <c r="H49" s="36">
        <v>75.5</v>
      </c>
      <c r="I49" s="20">
        <v>70</v>
      </c>
      <c r="J49" s="20">
        <v>60</v>
      </c>
      <c r="K49" s="20">
        <f t="shared" si="5"/>
        <v>74.85</v>
      </c>
      <c r="L49" s="20">
        <v>2.55</v>
      </c>
      <c r="M49" s="20">
        <v>0</v>
      </c>
      <c r="N49" s="20">
        <v>49</v>
      </c>
      <c r="O49" s="20">
        <f t="shared" si="1"/>
        <v>48</v>
      </c>
      <c r="P49" s="25">
        <f t="shared" si="2"/>
        <v>0.979591836734694</v>
      </c>
      <c r="Q49" s="20">
        <f t="shared" si="3"/>
        <v>48</v>
      </c>
      <c r="R49" s="26">
        <f t="shared" si="4"/>
        <v>0.979591836734694</v>
      </c>
    </row>
    <row r="50" spans="1:18">
      <c r="A50" s="20">
        <v>49</v>
      </c>
      <c r="B50" s="21" t="s">
        <v>1770</v>
      </c>
      <c r="C50" s="20" t="s">
        <v>1771</v>
      </c>
      <c r="D50" s="20">
        <v>2023</v>
      </c>
      <c r="E50" s="20" t="s">
        <v>20</v>
      </c>
      <c r="F50" s="20" t="s">
        <v>1675</v>
      </c>
      <c r="G50" s="20">
        <v>80</v>
      </c>
      <c r="H50" s="36">
        <v>73.6</v>
      </c>
      <c r="I50" s="20">
        <v>70</v>
      </c>
      <c r="J50" s="20">
        <v>60</v>
      </c>
      <c r="K50" s="20">
        <f t="shared" si="5"/>
        <v>73.52</v>
      </c>
      <c r="L50" s="20">
        <v>2.36</v>
      </c>
      <c r="M50" s="20">
        <v>0</v>
      </c>
      <c r="N50" s="20">
        <v>49</v>
      </c>
      <c r="O50" s="20">
        <f t="shared" si="1"/>
        <v>49</v>
      </c>
      <c r="P50" s="25">
        <f t="shared" si="2"/>
        <v>1</v>
      </c>
      <c r="Q50" s="20">
        <f t="shared" si="3"/>
        <v>49</v>
      </c>
      <c r="R50" s="26">
        <f t="shared" si="4"/>
        <v>1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selection activeCell="D1" sqref="D$1:D$1048576"/>
    </sheetView>
  </sheetViews>
  <sheetFormatPr defaultColWidth="9.14166666666667" defaultRowHeight="15.6"/>
  <cols>
    <col min="2" max="2" width="15.475" style="27" customWidth="1"/>
    <col min="3" max="3" width="9.14166666666667" style="27"/>
  </cols>
  <sheetData>
    <row r="1" ht="47" customHeight="1" spans="1:18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20">
        <v>1</v>
      </c>
      <c r="B2" s="28" t="s">
        <v>1772</v>
      </c>
      <c r="C2" s="29" t="s">
        <v>1773</v>
      </c>
      <c r="D2" s="30">
        <v>2023</v>
      </c>
      <c r="E2" s="30" t="s">
        <v>20</v>
      </c>
      <c r="F2" s="30" t="s">
        <v>1774</v>
      </c>
      <c r="G2" s="30">
        <v>100</v>
      </c>
      <c r="H2" s="20">
        <v>89.6</v>
      </c>
      <c r="I2" s="20">
        <v>75.5</v>
      </c>
      <c r="J2" s="20">
        <v>73.5</v>
      </c>
      <c r="K2" s="20">
        <f t="shared" ref="K2:K50" si="0">G2*0.15+H2*0.7+I2*0.1+J2*0.05</f>
        <v>88.945</v>
      </c>
      <c r="L2" s="20">
        <v>3.96</v>
      </c>
      <c r="M2" s="31" t="s">
        <v>1137</v>
      </c>
      <c r="N2" s="30">
        <v>49</v>
      </c>
      <c r="O2" s="30">
        <f t="shared" ref="O2:O50" si="1">RANK(L2,$L$2:$L$50)</f>
        <v>2</v>
      </c>
      <c r="P2" s="32">
        <f t="shared" ref="P2:P50" si="2">O2/N2</f>
        <v>0.0408163265306122</v>
      </c>
      <c r="Q2" s="30">
        <f t="shared" ref="Q2:Q50" si="3">RANK(K2,$K$2:$K$50)</f>
        <v>1</v>
      </c>
      <c r="R2" s="33">
        <f t="shared" ref="R2:R50" si="4">Q2/N2</f>
        <v>0.0204081632653061</v>
      </c>
    </row>
    <row r="3" spans="1:18">
      <c r="A3" s="20">
        <v>2</v>
      </c>
      <c r="B3" s="145" t="s">
        <v>1775</v>
      </c>
      <c r="C3" s="29" t="s">
        <v>1776</v>
      </c>
      <c r="D3" s="30">
        <v>2023</v>
      </c>
      <c r="E3" s="30" t="s">
        <v>20</v>
      </c>
      <c r="F3" s="30" t="s">
        <v>1774</v>
      </c>
      <c r="G3" s="30">
        <v>98.5</v>
      </c>
      <c r="H3" s="20">
        <v>89.1</v>
      </c>
      <c r="I3" s="20">
        <v>76.5</v>
      </c>
      <c r="J3" s="20">
        <v>71</v>
      </c>
      <c r="K3" s="20">
        <f t="shared" si="0"/>
        <v>88.345</v>
      </c>
      <c r="L3" s="20">
        <v>3.91</v>
      </c>
      <c r="M3" s="31" t="s">
        <v>1137</v>
      </c>
      <c r="N3" s="30">
        <v>49</v>
      </c>
      <c r="O3" s="30">
        <f t="shared" si="1"/>
        <v>3</v>
      </c>
      <c r="P3" s="32">
        <f t="shared" si="2"/>
        <v>0.0612244897959184</v>
      </c>
      <c r="Q3" s="30">
        <f t="shared" si="3"/>
        <v>2</v>
      </c>
      <c r="R3" s="33">
        <f t="shared" si="4"/>
        <v>0.0408163265306122</v>
      </c>
    </row>
    <row r="4" spans="1:18">
      <c r="A4" s="20">
        <v>3</v>
      </c>
      <c r="B4" s="28" t="s">
        <v>1777</v>
      </c>
      <c r="C4" s="29" t="s">
        <v>1778</v>
      </c>
      <c r="D4" s="30">
        <v>2023</v>
      </c>
      <c r="E4" s="30" t="s">
        <v>20</v>
      </c>
      <c r="F4" s="30" t="s">
        <v>1774</v>
      </c>
      <c r="G4" s="30">
        <v>90</v>
      </c>
      <c r="H4" s="34">
        <v>90.5</v>
      </c>
      <c r="I4" s="20">
        <v>71.5</v>
      </c>
      <c r="J4" s="20">
        <v>65</v>
      </c>
      <c r="K4" s="20">
        <f t="shared" si="0"/>
        <v>87.25</v>
      </c>
      <c r="L4" s="20">
        <v>4.05</v>
      </c>
      <c r="M4" s="31" t="s">
        <v>1137</v>
      </c>
      <c r="N4" s="30">
        <v>49</v>
      </c>
      <c r="O4" s="30">
        <f t="shared" si="1"/>
        <v>1</v>
      </c>
      <c r="P4" s="32">
        <f t="shared" si="2"/>
        <v>0.0204081632653061</v>
      </c>
      <c r="Q4" s="30">
        <f t="shared" si="3"/>
        <v>3</v>
      </c>
      <c r="R4" s="33">
        <f t="shared" si="4"/>
        <v>0.0612244897959184</v>
      </c>
    </row>
    <row r="5" spans="1:18">
      <c r="A5" s="20">
        <v>4</v>
      </c>
      <c r="B5" s="28" t="s">
        <v>1779</v>
      </c>
      <c r="C5" s="29" t="s">
        <v>1780</v>
      </c>
      <c r="D5" s="30">
        <v>2023</v>
      </c>
      <c r="E5" s="30" t="s">
        <v>20</v>
      </c>
      <c r="F5" s="30" t="s">
        <v>1774</v>
      </c>
      <c r="G5" s="30">
        <v>100</v>
      </c>
      <c r="H5" s="20">
        <v>86.4</v>
      </c>
      <c r="I5" s="20">
        <v>76.5</v>
      </c>
      <c r="J5" s="20">
        <v>74.5</v>
      </c>
      <c r="K5" s="20">
        <f t="shared" si="0"/>
        <v>86.855</v>
      </c>
      <c r="L5" s="20">
        <v>3.64</v>
      </c>
      <c r="M5" s="31" t="s">
        <v>1137</v>
      </c>
      <c r="N5" s="30">
        <v>49</v>
      </c>
      <c r="O5" s="30">
        <f t="shared" si="1"/>
        <v>10</v>
      </c>
      <c r="P5" s="32">
        <f t="shared" si="2"/>
        <v>0.204081632653061</v>
      </c>
      <c r="Q5" s="30">
        <f t="shared" si="3"/>
        <v>4</v>
      </c>
      <c r="R5" s="33">
        <f t="shared" si="4"/>
        <v>0.0816326530612245</v>
      </c>
    </row>
    <row r="6" spans="1:18">
      <c r="A6" s="20">
        <v>5</v>
      </c>
      <c r="B6" s="28" t="s">
        <v>1781</v>
      </c>
      <c r="C6" s="29" t="s">
        <v>1782</v>
      </c>
      <c r="D6" s="30">
        <v>2023</v>
      </c>
      <c r="E6" s="30" t="s">
        <v>20</v>
      </c>
      <c r="F6" s="30" t="s">
        <v>1774</v>
      </c>
      <c r="G6" s="30">
        <v>98</v>
      </c>
      <c r="H6" s="20">
        <v>86.7</v>
      </c>
      <c r="I6" s="20">
        <v>72</v>
      </c>
      <c r="J6" s="20">
        <v>65.5</v>
      </c>
      <c r="K6" s="20">
        <f t="shared" si="0"/>
        <v>85.865</v>
      </c>
      <c r="L6" s="20">
        <v>3.67</v>
      </c>
      <c r="M6" s="31" t="s">
        <v>1137</v>
      </c>
      <c r="N6" s="30">
        <v>49</v>
      </c>
      <c r="O6" s="30">
        <f t="shared" si="1"/>
        <v>8</v>
      </c>
      <c r="P6" s="32">
        <f t="shared" si="2"/>
        <v>0.163265306122449</v>
      </c>
      <c r="Q6" s="30">
        <f t="shared" si="3"/>
        <v>5</v>
      </c>
      <c r="R6" s="33">
        <f t="shared" si="4"/>
        <v>0.102040816326531</v>
      </c>
    </row>
    <row r="7" spans="1:18">
      <c r="A7" s="20">
        <v>6</v>
      </c>
      <c r="B7" s="28" t="s">
        <v>1783</v>
      </c>
      <c r="C7" s="29" t="s">
        <v>1784</v>
      </c>
      <c r="D7" s="30">
        <v>2023</v>
      </c>
      <c r="E7" s="30" t="s">
        <v>20</v>
      </c>
      <c r="F7" s="30" t="s">
        <v>1774</v>
      </c>
      <c r="G7" s="30">
        <v>88</v>
      </c>
      <c r="H7" s="20">
        <v>86.5</v>
      </c>
      <c r="I7" s="20">
        <v>73.5</v>
      </c>
      <c r="J7" s="20">
        <v>67</v>
      </c>
      <c r="K7" s="20">
        <f t="shared" si="0"/>
        <v>84.45</v>
      </c>
      <c r="L7" s="20">
        <v>3.65</v>
      </c>
      <c r="M7" s="31" t="s">
        <v>1137</v>
      </c>
      <c r="N7" s="30">
        <v>49</v>
      </c>
      <c r="O7" s="30">
        <f t="shared" si="1"/>
        <v>9</v>
      </c>
      <c r="P7" s="32">
        <f t="shared" si="2"/>
        <v>0.183673469387755</v>
      </c>
      <c r="Q7" s="30">
        <f t="shared" si="3"/>
        <v>6</v>
      </c>
      <c r="R7" s="33">
        <f t="shared" si="4"/>
        <v>0.122448979591837</v>
      </c>
    </row>
    <row r="8" spans="1:18">
      <c r="A8" s="20">
        <v>7</v>
      </c>
      <c r="B8" s="145" t="s">
        <v>1785</v>
      </c>
      <c r="C8" s="29" t="s">
        <v>1786</v>
      </c>
      <c r="D8" s="30">
        <v>2023</v>
      </c>
      <c r="E8" s="30" t="s">
        <v>20</v>
      </c>
      <c r="F8" s="30" t="s">
        <v>1774</v>
      </c>
      <c r="G8" s="30">
        <v>88</v>
      </c>
      <c r="H8" s="20">
        <v>84.8</v>
      </c>
      <c r="I8" s="20">
        <v>72</v>
      </c>
      <c r="J8" s="20">
        <v>90</v>
      </c>
      <c r="K8" s="20">
        <f t="shared" si="0"/>
        <v>84.26</v>
      </c>
      <c r="L8" s="20">
        <v>3.48</v>
      </c>
      <c r="M8" s="31" t="s">
        <v>1137</v>
      </c>
      <c r="N8" s="30">
        <v>49</v>
      </c>
      <c r="O8" s="30">
        <f t="shared" si="1"/>
        <v>19</v>
      </c>
      <c r="P8" s="32">
        <f t="shared" si="2"/>
        <v>0.387755102040816</v>
      </c>
      <c r="Q8" s="30">
        <f t="shared" si="3"/>
        <v>7</v>
      </c>
      <c r="R8" s="33">
        <f t="shared" si="4"/>
        <v>0.142857142857143</v>
      </c>
    </row>
    <row r="9" spans="1:18">
      <c r="A9" s="20">
        <v>8</v>
      </c>
      <c r="B9" s="28" t="s">
        <v>1787</v>
      </c>
      <c r="C9" s="29" t="s">
        <v>1788</v>
      </c>
      <c r="D9" s="30">
        <v>2023</v>
      </c>
      <c r="E9" s="30" t="s">
        <v>20</v>
      </c>
      <c r="F9" s="30" t="s">
        <v>1774</v>
      </c>
      <c r="G9" s="30">
        <v>83</v>
      </c>
      <c r="H9" s="20">
        <v>88</v>
      </c>
      <c r="I9" s="20">
        <v>71.5</v>
      </c>
      <c r="J9" s="20">
        <v>60</v>
      </c>
      <c r="K9" s="20">
        <f t="shared" si="0"/>
        <v>84.2</v>
      </c>
      <c r="L9" s="20">
        <v>3.8</v>
      </c>
      <c r="M9" s="31" t="s">
        <v>1137</v>
      </c>
      <c r="N9" s="30">
        <v>49</v>
      </c>
      <c r="O9" s="30">
        <f t="shared" si="1"/>
        <v>4</v>
      </c>
      <c r="P9" s="32">
        <f t="shared" si="2"/>
        <v>0.0816326530612245</v>
      </c>
      <c r="Q9" s="30">
        <f t="shared" si="3"/>
        <v>8</v>
      </c>
      <c r="R9" s="33">
        <f t="shared" si="4"/>
        <v>0.163265306122449</v>
      </c>
    </row>
    <row r="10" spans="1:18">
      <c r="A10" s="20">
        <v>9</v>
      </c>
      <c r="B10" s="28" t="s">
        <v>1789</v>
      </c>
      <c r="C10" s="29" t="s">
        <v>1790</v>
      </c>
      <c r="D10" s="30">
        <v>2023</v>
      </c>
      <c r="E10" s="30" t="s">
        <v>20</v>
      </c>
      <c r="F10" s="30" t="s">
        <v>1774</v>
      </c>
      <c r="G10" s="30">
        <v>82</v>
      </c>
      <c r="H10" s="20">
        <v>87.6</v>
      </c>
      <c r="I10" s="20">
        <v>74.5</v>
      </c>
      <c r="J10" s="20">
        <v>60.5</v>
      </c>
      <c r="K10" s="20">
        <f t="shared" si="0"/>
        <v>84.095</v>
      </c>
      <c r="L10" s="20">
        <v>3.76</v>
      </c>
      <c r="M10" s="31" t="s">
        <v>1137</v>
      </c>
      <c r="N10" s="30">
        <v>49</v>
      </c>
      <c r="O10" s="30">
        <f t="shared" si="1"/>
        <v>5</v>
      </c>
      <c r="P10" s="32">
        <f t="shared" si="2"/>
        <v>0.102040816326531</v>
      </c>
      <c r="Q10" s="30">
        <f t="shared" si="3"/>
        <v>9</v>
      </c>
      <c r="R10" s="33">
        <f t="shared" si="4"/>
        <v>0.183673469387755</v>
      </c>
    </row>
    <row r="11" spans="1:18">
      <c r="A11" s="20">
        <v>10</v>
      </c>
      <c r="B11" s="28" t="s">
        <v>1791</v>
      </c>
      <c r="C11" s="29" t="s">
        <v>1792</v>
      </c>
      <c r="D11" s="30">
        <v>2023</v>
      </c>
      <c r="E11" s="30" t="s">
        <v>20</v>
      </c>
      <c r="F11" s="30" t="s">
        <v>1774</v>
      </c>
      <c r="G11" s="30">
        <v>83</v>
      </c>
      <c r="H11" s="20">
        <v>86.8</v>
      </c>
      <c r="I11" s="20">
        <v>73</v>
      </c>
      <c r="J11" s="20">
        <v>62.5</v>
      </c>
      <c r="K11" s="20">
        <f t="shared" si="0"/>
        <v>83.635</v>
      </c>
      <c r="L11" s="20">
        <v>3.68</v>
      </c>
      <c r="M11" s="31" t="s">
        <v>1137</v>
      </c>
      <c r="N11" s="30">
        <v>49</v>
      </c>
      <c r="O11" s="30">
        <f t="shared" si="1"/>
        <v>6</v>
      </c>
      <c r="P11" s="32">
        <f t="shared" si="2"/>
        <v>0.122448979591837</v>
      </c>
      <c r="Q11" s="30">
        <f t="shared" si="3"/>
        <v>10</v>
      </c>
      <c r="R11" s="33">
        <f t="shared" si="4"/>
        <v>0.204081632653061</v>
      </c>
    </row>
    <row r="12" spans="1:18">
      <c r="A12" s="20">
        <v>11</v>
      </c>
      <c r="B12" s="145" t="s">
        <v>1775</v>
      </c>
      <c r="C12" s="29" t="s">
        <v>1776</v>
      </c>
      <c r="D12" s="30">
        <v>2023</v>
      </c>
      <c r="E12" s="30" t="s">
        <v>20</v>
      </c>
      <c r="F12" s="30" t="s">
        <v>1774</v>
      </c>
      <c r="G12" s="30">
        <v>84.5</v>
      </c>
      <c r="H12" s="20">
        <v>86.3</v>
      </c>
      <c r="I12" s="20">
        <v>72</v>
      </c>
      <c r="J12" s="20">
        <v>66</v>
      </c>
      <c r="K12" s="20">
        <f t="shared" si="0"/>
        <v>83.585</v>
      </c>
      <c r="L12" s="20">
        <v>3.63</v>
      </c>
      <c r="M12" s="31" t="s">
        <v>1137</v>
      </c>
      <c r="N12" s="30">
        <v>49</v>
      </c>
      <c r="O12" s="30">
        <f t="shared" si="1"/>
        <v>11</v>
      </c>
      <c r="P12" s="32">
        <f t="shared" si="2"/>
        <v>0.224489795918367</v>
      </c>
      <c r="Q12" s="30">
        <f t="shared" si="3"/>
        <v>11</v>
      </c>
      <c r="R12" s="33">
        <f t="shared" si="4"/>
        <v>0.224489795918367</v>
      </c>
    </row>
    <row r="13" spans="1:18">
      <c r="A13" s="20">
        <v>12</v>
      </c>
      <c r="B13" s="28" t="s">
        <v>1793</v>
      </c>
      <c r="C13" s="29" t="s">
        <v>1794</v>
      </c>
      <c r="D13" s="30">
        <v>2023</v>
      </c>
      <c r="E13" s="30" t="s">
        <v>20</v>
      </c>
      <c r="F13" s="30" t="s">
        <v>1774</v>
      </c>
      <c r="G13" s="30">
        <v>82.5</v>
      </c>
      <c r="H13" s="20">
        <v>86.8</v>
      </c>
      <c r="I13" s="20">
        <v>71.5</v>
      </c>
      <c r="J13" s="20">
        <v>63</v>
      </c>
      <c r="K13" s="20">
        <f t="shared" si="0"/>
        <v>83.435</v>
      </c>
      <c r="L13" s="20">
        <v>3.68</v>
      </c>
      <c r="M13" s="31" t="s">
        <v>1137</v>
      </c>
      <c r="N13" s="30">
        <v>49</v>
      </c>
      <c r="O13" s="30">
        <f t="shared" si="1"/>
        <v>6</v>
      </c>
      <c r="P13" s="32">
        <f t="shared" si="2"/>
        <v>0.122448979591837</v>
      </c>
      <c r="Q13" s="30">
        <f t="shared" si="3"/>
        <v>12</v>
      </c>
      <c r="R13" s="33">
        <f t="shared" si="4"/>
        <v>0.244897959183673</v>
      </c>
    </row>
    <row r="14" spans="1:18">
      <c r="A14" s="20">
        <v>13</v>
      </c>
      <c r="B14" s="28" t="s">
        <v>1795</v>
      </c>
      <c r="C14" s="29" t="s">
        <v>1796</v>
      </c>
      <c r="D14" s="30">
        <v>2023</v>
      </c>
      <c r="E14" s="30" t="s">
        <v>20</v>
      </c>
      <c r="F14" s="30" t="s">
        <v>1774</v>
      </c>
      <c r="G14" s="30">
        <v>87.5</v>
      </c>
      <c r="H14" s="20">
        <v>85.4</v>
      </c>
      <c r="I14" s="20">
        <v>73.5</v>
      </c>
      <c r="J14" s="20">
        <v>60</v>
      </c>
      <c r="K14" s="20">
        <f t="shared" si="0"/>
        <v>83.255</v>
      </c>
      <c r="L14" s="20">
        <v>3.54</v>
      </c>
      <c r="M14" s="31" t="s">
        <v>1137</v>
      </c>
      <c r="N14" s="30">
        <v>49</v>
      </c>
      <c r="O14" s="30">
        <f t="shared" si="1"/>
        <v>14</v>
      </c>
      <c r="P14" s="32">
        <f t="shared" si="2"/>
        <v>0.285714285714286</v>
      </c>
      <c r="Q14" s="30">
        <f t="shared" si="3"/>
        <v>13</v>
      </c>
      <c r="R14" s="33">
        <f t="shared" si="4"/>
        <v>0.26530612244898</v>
      </c>
    </row>
    <row r="15" spans="1:18">
      <c r="A15" s="20">
        <v>14</v>
      </c>
      <c r="B15" s="28" t="s">
        <v>1797</v>
      </c>
      <c r="C15" s="29" t="s">
        <v>1798</v>
      </c>
      <c r="D15" s="30">
        <v>2023</v>
      </c>
      <c r="E15" s="30" t="s">
        <v>20</v>
      </c>
      <c r="F15" s="30" t="s">
        <v>1774</v>
      </c>
      <c r="G15" s="30">
        <v>89.5</v>
      </c>
      <c r="H15" s="20">
        <v>84.8</v>
      </c>
      <c r="I15" s="20">
        <v>70</v>
      </c>
      <c r="J15" s="20">
        <v>67</v>
      </c>
      <c r="K15" s="20">
        <f t="shared" si="0"/>
        <v>83.135</v>
      </c>
      <c r="L15" s="20">
        <v>3.48</v>
      </c>
      <c r="M15" s="31" t="s">
        <v>1137</v>
      </c>
      <c r="N15" s="30">
        <v>49</v>
      </c>
      <c r="O15" s="30">
        <f t="shared" si="1"/>
        <v>19</v>
      </c>
      <c r="P15" s="32">
        <f t="shared" si="2"/>
        <v>0.387755102040816</v>
      </c>
      <c r="Q15" s="30">
        <f t="shared" si="3"/>
        <v>14</v>
      </c>
      <c r="R15" s="33">
        <f t="shared" si="4"/>
        <v>0.285714285714286</v>
      </c>
    </row>
    <row r="16" spans="1:18">
      <c r="A16" s="20">
        <v>15</v>
      </c>
      <c r="B16" s="28" t="s">
        <v>1799</v>
      </c>
      <c r="C16" s="29" t="s">
        <v>1800</v>
      </c>
      <c r="D16" s="30">
        <v>2023</v>
      </c>
      <c r="E16" s="30" t="s">
        <v>20</v>
      </c>
      <c r="F16" s="30" t="s">
        <v>1774</v>
      </c>
      <c r="G16" s="30">
        <v>87</v>
      </c>
      <c r="H16" s="20">
        <v>85.3</v>
      </c>
      <c r="I16" s="20">
        <v>72.5</v>
      </c>
      <c r="J16" s="20">
        <v>61.5</v>
      </c>
      <c r="K16" s="20">
        <f t="shared" si="0"/>
        <v>83.085</v>
      </c>
      <c r="L16" s="20">
        <v>3.53</v>
      </c>
      <c r="M16" s="31" t="s">
        <v>1137</v>
      </c>
      <c r="N16" s="30">
        <v>49</v>
      </c>
      <c r="O16" s="30">
        <f t="shared" si="1"/>
        <v>15</v>
      </c>
      <c r="P16" s="32">
        <f t="shared" si="2"/>
        <v>0.306122448979592</v>
      </c>
      <c r="Q16" s="30">
        <f t="shared" si="3"/>
        <v>15</v>
      </c>
      <c r="R16" s="33">
        <f t="shared" si="4"/>
        <v>0.306122448979592</v>
      </c>
    </row>
    <row r="17" spans="1:18">
      <c r="A17" s="20">
        <v>16</v>
      </c>
      <c r="B17" s="28" t="s">
        <v>1801</v>
      </c>
      <c r="C17" s="29" t="s">
        <v>1802</v>
      </c>
      <c r="D17" s="30">
        <v>2023</v>
      </c>
      <c r="E17" s="30" t="s">
        <v>20</v>
      </c>
      <c r="F17" s="30" t="s">
        <v>1774</v>
      </c>
      <c r="G17" s="30">
        <v>86</v>
      </c>
      <c r="H17" s="20">
        <v>84.9</v>
      </c>
      <c r="I17" s="20">
        <v>74.5</v>
      </c>
      <c r="J17" s="20">
        <v>60.5</v>
      </c>
      <c r="K17" s="20">
        <f t="shared" si="0"/>
        <v>82.805</v>
      </c>
      <c r="L17" s="20">
        <v>3.49</v>
      </c>
      <c r="M17" s="31" t="s">
        <v>1137</v>
      </c>
      <c r="N17" s="30">
        <v>49</v>
      </c>
      <c r="O17" s="30">
        <f t="shared" si="1"/>
        <v>17</v>
      </c>
      <c r="P17" s="32">
        <f t="shared" si="2"/>
        <v>0.346938775510204</v>
      </c>
      <c r="Q17" s="30">
        <f t="shared" si="3"/>
        <v>16</v>
      </c>
      <c r="R17" s="33">
        <f t="shared" si="4"/>
        <v>0.326530612244898</v>
      </c>
    </row>
    <row r="18" spans="1:18">
      <c r="A18" s="20">
        <v>17</v>
      </c>
      <c r="B18" s="28" t="s">
        <v>1803</v>
      </c>
      <c r="C18" s="29" t="s">
        <v>1804</v>
      </c>
      <c r="D18" s="30">
        <v>2023</v>
      </c>
      <c r="E18" s="30" t="s">
        <v>20</v>
      </c>
      <c r="F18" s="30" t="s">
        <v>1774</v>
      </c>
      <c r="G18" s="30">
        <v>85</v>
      </c>
      <c r="H18" s="20">
        <v>85.6</v>
      </c>
      <c r="I18" s="20">
        <v>70</v>
      </c>
      <c r="J18" s="20">
        <v>60.5</v>
      </c>
      <c r="K18" s="20">
        <f t="shared" si="0"/>
        <v>82.695</v>
      </c>
      <c r="L18" s="20">
        <v>3.56</v>
      </c>
      <c r="M18" s="31" t="s">
        <v>1137</v>
      </c>
      <c r="N18" s="30">
        <v>49</v>
      </c>
      <c r="O18" s="30">
        <f t="shared" si="1"/>
        <v>13</v>
      </c>
      <c r="P18" s="32">
        <f t="shared" si="2"/>
        <v>0.26530612244898</v>
      </c>
      <c r="Q18" s="30">
        <f t="shared" si="3"/>
        <v>17</v>
      </c>
      <c r="R18" s="33">
        <f t="shared" si="4"/>
        <v>0.346938775510204</v>
      </c>
    </row>
    <row r="19" spans="1:18">
      <c r="A19" s="20">
        <v>18</v>
      </c>
      <c r="B19" s="28" t="s">
        <v>1805</v>
      </c>
      <c r="C19" s="29" t="s">
        <v>1806</v>
      </c>
      <c r="D19" s="30">
        <v>2023</v>
      </c>
      <c r="E19" s="30" t="s">
        <v>20</v>
      </c>
      <c r="F19" s="30" t="s">
        <v>1774</v>
      </c>
      <c r="G19" s="30">
        <v>81</v>
      </c>
      <c r="H19" s="20">
        <v>86.3</v>
      </c>
      <c r="I19" s="20">
        <v>70</v>
      </c>
      <c r="J19" s="20">
        <v>60</v>
      </c>
      <c r="K19" s="20">
        <f t="shared" si="0"/>
        <v>82.56</v>
      </c>
      <c r="L19" s="20">
        <v>3.63</v>
      </c>
      <c r="M19" s="31" t="s">
        <v>1137</v>
      </c>
      <c r="N19" s="30">
        <v>49</v>
      </c>
      <c r="O19" s="30">
        <f t="shared" si="1"/>
        <v>11</v>
      </c>
      <c r="P19" s="32">
        <f t="shared" si="2"/>
        <v>0.224489795918367</v>
      </c>
      <c r="Q19" s="30">
        <f t="shared" si="3"/>
        <v>18</v>
      </c>
      <c r="R19" s="33">
        <f t="shared" si="4"/>
        <v>0.36734693877551</v>
      </c>
    </row>
    <row r="20" spans="1:18">
      <c r="A20" s="20">
        <v>19</v>
      </c>
      <c r="B20" s="28" t="s">
        <v>1807</v>
      </c>
      <c r="C20" s="29" t="s">
        <v>1808</v>
      </c>
      <c r="D20" s="30">
        <v>2023</v>
      </c>
      <c r="E20" s="30" t="s">
        <v>20</v>
      </c>
      <c r="F20" s="30" t="s">
        <v>1774</v>
      </c>
      <c r="G20" s="30">
        <v>83</v>
      </c>
      <c r="H20" s="20">
        <v>85</v>
      </c>
      <c r="I20" s="20">
        <v>72.5</v>
      </c>
      <c r="J20" s="20">
        <v>65.5</v>
      </c>
      <c r="K20" s="20">
        <f t="shared" si="0"/>
        <v>82.475</v>
      </c>
      <c r="L20" s="20">
        <v>3.5</v>
      </c>
      <c r="M20" s="31" t="s">
        <v>1137</v>
      </c>
      <c r="N20" s="30">
        <v>49</v>
      </c>
      <c r="O20" s="30">
        <f t="shared" si="1"/>
        <v>16</v>
      </c>
      <c r="P20" s="32">
        <f t="shared" si="2"/>
        <v>0.326530612244898</v>
      </c>
      <c r="Q20" s="30">
        <f t="shared" si="3"/>
        <v>19</v>
      </c>
      <c r="R20" s="33">
        <f t="shared" si="4"/>
        <v>0.387755102040816</v>
      </c>
    </row>
    <row r="21" spans="1:18">
      <c r="A21" s="20">
        <v>20</v>
      </c>
      <c r="B21" s="28" t="s">
        <v>1809</v>
      </c>
      <c r="C21" s="29" t="s">
        <v>1810</v>
      </c>
      <c r="D21" s="30">
        <v>2023</v>
      </c>
      <c r="E21" s="30" t="s">
        <v>20</v>
      </c>
      <c r="F21" s="30" t="s">
        <v>1774</v>
      </c>
      <c r="G21" s="30">
        <v>83</v>
      </c>
      <c r="H21" s="20">
        <v>84.9</v>
      </c>
      <c r="I21" s="20">
        <v>70</v>
      </c>
      <c r="J21" s="20">
        <v>62</v>
      </c>
      <c r="K21" s="20">
        <f t="shared" si="0"/>
        <v>81.98</v>
      </c>
      <c r="L21" s="20">
        <v>3.49</v>
      </c>
      <c r="M21" s="31" t="s">
        <v>1137</v>
      </c>
      <c r="N21" s="30">
        <v>49</v>
      </c>
      <c r="O21" s="30">
        <f t="shared" si="1"/>
        <v>17</v>
      </c>
      <c r="P21" s="32">
        <f t="shared" si="2"/>
        <v>0.346938775510204</v>
      </c>
      <c r="Q21" s="30">
        <f t="shared" si="3"/>
        <v>20</v>
      </c>
      <c r="R21" s="33">
        <f t="shared" si="4"/>
        <v>0.408163265306122</v>
      </c>
    </row>
    <row r="22" spans="1:18">
      <c r="A22" s="20">
        <v>21</v>
      </c>
      <c r="B22" s="28" t="s">
        <v>1811</v>
      </c>
      <c r="C22" s="29" t="s">
        <v>1812</v>
      </c>
      <c r="D22" s="30">
        <v>2023</v>
      </c>
      <c r="E22" s="30" t="s">
        <v>20</v>
      </c>
      <c r="F22" s="30" t="s">
        <v>1774</v>
      </c>
      <c r="G22" s="30">
        <v>87.5</v>
      </c>
      <c r="H22" s="20">
        <v>83.3</v>
      </c>
      <c r="I22" s="20">
        <v>73.5</v>
      </c>
      <c r="J22" s="20">
        <v>60.5</v>
      </c>
      <c r="K22" s="20">
        <f t="shared" si="0"/>
        <v>81.81</v>
      </c>
      <c r="L22" s="20">
        <v>3.33</v>
      </c>
      <c r="M22" s="31" t="s">
        <v>1137</v>
      </c>
      <c r="N22" s="30">
        <v>49</v>
      </c>
      <c r="O22" s="30">
        <f t="shared" si="1"/>
        <v>26</v>
      </c>
      <c r="P22" s="32">
        <f t="shared" si="2"/>
        <v>0.530612244897959</v>
      </c>
      <c r="Q22" s="30">
        <f t="shared" si="3"/>
        <v>21</v>
      </c>
      <c r="R22" s="33">
        <f t="shared" si="4"/>
        <v>0.428571428571429</v>
      </c>
    </row>
    <row r="23" spans="1:18">
      <c r="A23" s="20">
        <v>22</v>
      </c>
      <c r="B23" s="28" t="s">
        <v>1813</v>
      </c>
      <c r="C23" s="29" t="s">
        <v>1814</v>
      </c>
      <c r="D23" s="30">
        <v>2023</v>
      </c>
      <c r="E23" s="30" t="s">
        <v>20</v>
      </c>
      <c r="F23" s="30" t="s">
        <v>1774</v>
      </c>
      <c r="G23" s="30">
        <v>83.5</v>
      </c>
      <c r="H23" s="20">
        <v>83.8</v>
      </c>
      <c r="I23" s="20">
        <v>72</v>
      </c>
      <c r="J23" s="20">
        <v>62.5</v>
      </c>
      <c r="K23" s="20">
        <f t="shared" si="0"/>
        <v>81.51</v>
      </c>
      <c r="L23" s="20">
        <v>3.38</v>
      </c>
      <c r="M23" s="31" t="s">
        <v>1137</v>
      </c>
      <c r="N23" s="30">
        <v>49</v>
      </c>
      <c r="O23" s="30">
        <f t="shared" si="1"/>
        <v>22</v>
      </c>
      <c r="P23" s="32">
        <f t="shared" si="2"/>
        <v>0.448979591836735</v>
      </c>
      <c r="Q23" s="30">
        <f t="shared" si="3"/>
        <v>22</v>
      </c>
      <c r="R23" s="33">
        <f t="shared" si="4"/>
        <v>0.448979591836735</v>
      </c>
    </row>
    <row r="24" spans="1:18">
      <c r="A24" s="20">
        <v>23</v>
      </c>
      <c r="B24" s="28" t="s">
        <v>1815</v>
      </c>
      <c r="C24" s="29" t="s">
        <v>1816</v>
      </c>
      <c r="D24" s="30">
        <v>2023</v>
      </c>
      <c r="E24" s="30" t="s">
        <v>20</v>
      </c>
      <c r="F24" s="30" t="s">
        <v>1774</v>
      </c>
      <c r="G24" s="30">
        <v>83.5</v>
      </c>
      <c r="H24" s="20">
        <v>84.1</v>
      </c>
      <c r="I24" s="20">
        <v>70</v>
      </c>
      <c r="J24" s="20">
        <v>60.5</v>
      </c>
      <c r="K24" s="20">
        <f t="shared" si="0"/>
        <v>81.42</v>
      </c>
      <c r="L24" s="20">
        <v>3.41</v>
      </c>
      <c r="M24" s="31" t="s">
        <v>1137</v>
      </c>
      <c r="N24" s="30">
        <v>49</v>
      </c>
      <c r="O24" s="30">
        <f t="shared" si="1"/>
        <v>21</v>
      </c>
      <c r="P24" s="32">
        <f t="shared" si="2"/>
        <v>0.428571428571429</v>
      </c>
      <c r="Q24" s="30">
        <f t="shared" si="3"/>
        <v>23</v>
      </c>
      <c r="R24" s="33">
        <f t="shared" si="4"/>
        <v>0.469387755102041</v>
      </c>
    </row>
    <row r="25" spans="1:18">
      <c r="A25" s="20">
        <v>24</v>
      </c>
      <c r="B25" s="28" t="s">
        <v>1817</v>
      </c>
      <c r="C25" s="29" t="s">
        <v>1818</v>
      </c>
      <c r="D25" s="30">
        <v>2023</v>
      </c>
      <c r="E25" s="30" t="s">
        <v>20</v>
      </c>
      <c r="F25" s="30" t="s">
        <v>1774</v>
      </c>
      <c r="G25" s="30">
        <v>83.5</v>
      </c>
      <c r="H25" s="20">
        <v>83.4</v>
      </c>
      <c r="I25" s="20">
        <v>70</v>
      </c>
      <c r="J25" s="20">
        <v>60.5</v>
      </c>
      <c r="K25" s="20">
        <f t="shared" si="0"/>
        <v>80.93</v>
      </c>
      <c r="L25" s="20">
        <v>3.34</v>
      </c>
      <c r="M25" s="31" t="s">
        <v>1137</v>
      </c>
      <c r="N25" s="30">
        <v>49</v>
      </c>
      <c r="O25" s="30">
        <f t="shared" si="1"/>
        <v>25</v>
      </c>
      <c r="P25" s="32">
        <f t="shared" si="2"/>
        <v>0.510204081632653</v>
      </c>
      <c r="Q25" s="30">
        <f t="shared" si="3"/>
        <v>24</v>
      </c>
      <c r="R25" s="33">
        <f t="shared" si="4"/>
        <v>0.489795918367347</v>
      </c>
    </row>
    <row r="26" spans="1:18">
      <c r="A26" s="20">
        <v>25</v>
      </c>
      <c r="B26" s="28" t="s">
        <v>1819</v>
      </c>
      <c r="C26" s="29" t="s">
        <v>1820</v>
      </c>
      <c r="D26" s="30">
        <v>2023</v>
      </c>
      <c r="E26" s="30" t="s">
        <v>20</v>
      </c>
      <c r="F26" s="30" t="s">
        <v>1774</v>
      </c>
      <c r="G26" s="30">
        <v>82</v>
      </c>
      <c r="H26" s="20">
        <v>83.1</v>
      </c>
      <c r="I26" s="20">
        <v>71.5</v>
      </c>
      <c r="J26" s="20">
        <v>60.5</v>
      </c>
      <c r="K26" s="20">
        <f t="shared" si="0"/>
        <v>80.645</v>
      </c>
      <c r="L26" s="20">
        <v>3.31</v>
      </c>
      <c r="M26" s="31" t="s">
        <v>1137</v>
      </c>
      <c r="N26" s="30">
        <v>49</v>
      </c>
      <c r="O26" s="30">
        <f t="shared" si="1"/>
        <v>27</v>
      </c>
      <c r="P26" s="32">
        <f t="shared" si="2"/>
        <v>0.551020408163265</v>
      </c>
      <c r="Q26" s="30">
        <f t="shared" si="3"/>
        <v>25</v>
      </c>
      <c r="R26" s="33">
        <f t="shared" si="4"/>
        <v>0.510204081632653</v>
      </c>
    </row>
    <row r="27" spans="1:18">
      <c r="A27" s="20">
        <v>26</v>
      </c>
      <c r="B27" s="28" t="s">
        <v>1821</v>
      </c>
      <c r="C27" s="29" t="s">
        <v>662</v>
      </c>
      <c r="D27" s="30">
        <v>2023</v>
      </c>
      <c r="E27" s="30" t="s">
        <v>20</v>
      </c>
      <c r="F27" s="30" t="s">
        <v>1774</v>
      </c>
      <c r="G27" s="30">
        <v>80</v>
      </c>
      <c r="H27" s="20">
        <v>83.7</v>
      </c>
      <c r="I27" s="20">
        <v>70</v>
      </c>
      <c r="J27" s="20">
        <v>60</v>
      </c>
      <c r="K27" s="20">
        <f t="shared" si="0"/>
        <v>80.59</v>
      </c>
      <c r="L27" s="20">
        <v>3.37</v>
      </c>
      <c r="M27" s="31" t="s">
        <v>1137</v>
      </c>
      <c r="N27" s="30">
        <v>49</v>
      </c>
      <c r="O27" s="30">
        <f t="shared" si="1"/>
        <v>24</v>
      </c>
      <c r="P27" s="32">
        <f t="shared" si="2"/>
        <v>0.489795918367347</v>
      </c>
      <c r="Q27" s="30">
        <f t="shared" si="3"/>
        <v>26</v>
      </c>
      <c r="R27" s="33">
        <f t="shared" si="4"/>
        <v>0.530612244897959</v>
      </c>
    </row>
    <row r="28" spans="1:18">
      <c r="A28" s="20">
        <v>27</v>
      </c>
      <c r="B28" s="28" t="s">
        <v>1822</v>
      </c>
      <c r="C28" s="29" t="s">
        <v>1823</v>
      </c>
      <c r="D28" s="30">
        <v>2023</v>
      </c>
      <c r="E28" s="30" t="s">
        <v>20</v>
      </c>
      <c r="F28" s="30" t="s">
        <v>1774</v>
      </c>
      <c r="G28" s="30">
        <v>83</v>
      </c>
      <c r="H28" s="35">
        <v>82.7</v>
      </c>
      <c r="I28" s="20">
        <v>70</v>
      </c>
      <c r="J28" s="20">
        <v>62.5</v>
      </c>
      <c r="K28" s="20">
        <f t="shared" si="0"/>
        <v>80.465</v>
      </c>
      <c r="L28" s="20">
        <v>3.27</v>
      </c>
      <c r="M28" s="31" t="s">
        <v>1137</v>
      </c>
      <c r="N28" s="30">
        <v>49</v>
      </c>
      <c r="O28" s="30">
        <f t="shared" si="1"/>
        <v>28</v>
      </c>
      <c r="P28" s="32">
        <f t="shared" si="2"/>
        <v>0.571428571428571</v>
      </c>
      <c r="Q28" s="30">
        <f t="shared" si="3"/>
        <v>27</v>
      </c>
      <c r="R28" s="33">
        <f t="shared" si="4"/>
        <v>0.551020408163265</v>
      </c>
    </row>
    <row r="29" spans="1:18">
      <c r="A29" s="20">
        <v>28</v>
      </c>
      <c r="B29" s="28" t="s">
        <v>1824</v>
      </c>
      <c r="C29" s="29" t="s">
        <v>1825</v>
      </c>
      <c r="D29" s="30">
        <v>2023</v>
      </c>
      <c r="E29" s="30" t="s">
        <v>20</v>
      </c>
      <c r="F29" s="30" t="s">
        <v>1774</v>
      </c>
      <c r="G29" s="30">
        <v>80.5</v>
      </c>
      <c r="H29" s="20">
        <v>83.3</v>
      </c>
      <c r="I29" s="20">
        <v>70</v>
      </c>
      <c r="J29" s="20">
        <v>60</v>
      </c>
      <c r="K29" s="20">
        <f t="shared" si="0"/>
        <v>80.385</v>
      </c>
      <c r="L29" s="20">
        <v>3.38</v>
      </c>
      <c r="M29" s="31" t="s">
        <v>1137</v>
      </c>
      <c r="N29" s="30">
        <v>49</v>
      </c>
      <c r="O29" s="30">
        <f t="shared" si="1"/>
        <v>22</v>
      </c>
      <c r="P29" s="32">
        <f t="shared" si="2"/>
        <v>0.448979591836735</v>
      </c>
      <c r="Q29" s="30">
        <f t="shared" si="3"/>
        <v>28</v>
      </c>
      <c r="R29" s="33">
        <f t="shared" si="4"/>
        <v>0.571428571428571</v>
      </c>
    </row>
    <row r="30" spans="1:18">
      <c r="A30" s="20">
        <v>29</v>
      </c>
      <c r="B30" s="28" t="s">
        <v>1826</v>
      </c>
      <c r="C30" s="29" t="s">
        <v>1827</v>
      </c>
      <c r="D30" s="30">
        <v>2023</v>
      </c>
      <c r="E30" s="30" t="s">
        <v>20</v>
      </c>
      <c r="F30" s="30" t="s">
        <v>1774</v>
      </c>
      <c r="G30" s="30">
        <v>80</v>
      </c>
      <c r="H30" s="20">
        <v>82.7</v>
      </c>
      <c r="I30" s="20">
        <v>70</v>
      </c>
      <c r="J30" s="20">
        <v>61</v>
      </c>
      <c r="K30" s="20">
        <f t="shared" si="0"/>
        <v>79.94</v>
      </c>
      <c r="L30" s="20">
        <v>3.27</v>
      </c>
      <c r="M30" s="31" t="s">
        <v>1137</v>
      </c>
      <c r="N30" s="30">
        <v>49</v>
      </c>
      <c r="O30" s="30">
        <f t="shared" si="1"/>
        <v>28</v>
      </c>
      <c r="P30" s="32">
        <f t="shared" si="2"/>
        <v>0.571428571428571</v>
      </c>
      <c r="Q30" s="30">
        <f t="shared" si="3"/>
        <v>29</v>
      </c>
      <c r="R30" s="33">
        <f t="shared" si="4"/>
        <v>0.591836734693878</v>
      </c>
    </row>
    <row r="31" spans="1:18">
      <c r="A31" s="20">
        <v>30</v>
      </c>
      <c r="B31" s="28" t="s">
        <v>1828</v>
      </c>
      <c r="C31" s="29" t="s">
        <v>1829</v>
      </c>
      <c r="D31" s="30">
        <v>2023</v>
      </c>
      <c r="E31" s="30" t="s">
        <v>20</v>
      </c>
      <c r="F31" s="30" t="s">
        <v>1774</v>
      </c>
      <c r="G31" s="30">
        <v>80</v>
      </c>
      <c r="H31" s="20">
        <v>82.5</v>
      </c>
      <c r="I31" s="20">
        <v>70</v>
      </c>
      <c r="J31" s="20">
        <v>60</v>
      </c>
      <c r="K31" s="20">
        <f t="shared" si="0"/>
        <v>79.75</v>
      </c>
      <c r="L31" s="20">
        <v>3.25</v>
      </c>
      <c r="M31" s="31" t="s">
        <v>1137</v>
      </c>
      <c r="N31" s="30">
        <v>49</v>
      </c>
      <c r="O31" s="30">
        <f t="shared" si="1"/>
        <v>30</v>
      </c>
      <c r="P31" s="32">
        <f t="shared" si="2"/>
        <v>0.612244897959184</v>
      </c>
      <c r="Q31" s="30">
        <f t="shared" si="3"/>
        <v>30</v>
      </c>
      <c r="R31" s="33">
        <f t="shared" si="4"/>
        <v>0.612244897959184</v>
      </c>
    </row>
    <row r="32" spans="1:18">
      <c r="A32" s="20">
        <v>31</v>
      </c>
      <c r="B32" s="28" t="s">
        <v>1830</v>
      </c>
      <c r="C32" s="29" t="s">
        <v>1831</v>
      </c>
      <c r="D32" s="30">
        <v>2023</v>
      </c>
      <c r="E32" s="30" t="s">
        <v>20</v>
      </c>
      <c r="F32" s="30" t="s">
        <v>1774</v>
      </c>
      <c r="G32" s="30">
        <v>80</v>
      </c>
      <c r="H32" s="20">
        <v>82.3</v>
      </c>
      <c r="I32" s="20">
        <v>70</v>
      </c>
      <c r="J32" s="20">
        <v>60</v>
      </c>
      <c r="K32" s="20">
        <f t="shared" si="0"/>
        <v>79.61</v>
      </c>
      <c r="L32" s="20">
        <v>3.23</v>
      </c>
      <c r="M32" s="31" t="s">
        <v>1137</v>
      </c>
      <c r="N32" s="30">
        <v>49</v>
      </c>
      <c r="O32" s="30">
        <f t="shared" si="1"/>
        <v>31</v>
      </c>
      <c r="P32" s="32">
        <f t="shared" si="2"/>
        <v>0.63265306122449</v>
      </c>
      <c r="Q32" s="30">
        <f t="shared" si="3"/>
        <v>31</v>
      </c>
      <c r="R32" s="33">
        <f t="shared" si="4"/>
        <v>0.63265306122449</v>
      </c>
    </row>
    <row r="33" spans="1:18">
      <c r="A33" s="20">
        <v>32</v>
      </c>
      <c r="B33" s="28" t="s">
        <v>1832</v>
      </c>
      <c r="C33" s="29" t="s">
        <v>1833</v>
      </c>
      <c r="D33" s="30">
        <v>2023</v>
      </c>
      <c r="E33" s="30" t="s">
        <v>20</v>
      </c>
      <c r="F33" s="30" t="s">
        <v>1774</v>
      </c>
      <c r="G33" s="30">
        <v>82.5</v>
      </c>
      <c r="H33" s="20">
        <v>80.8</v>
      </c>
      <c r="I33" s="20">
        <v>71.5</v>
      </c>
      <c r="J33" s="20">
        <v>61</v>
      </c>
      <c r="K33" s="20">
        <f t="shared" si="0"/>
        <v>79.135</v>
      </c>
      <c r="L33" s="20">
        <v>3.08</v>
      </c>
      <c r="M33" s="31" t="s">
        <v>1215</v>
      </c>
      <c r="N33" s="30">
        <v>49</v>
      </c>
      <c r="O33" s="30">
        <f t="shared" si="1"/>
        <v>32</v>
      </c>
      <c r="P33" s="32">
        <f t="shared" si="2"/>
        <v>0.653061224489796</v>
      </c>
      <c r="Q33" s="30">
        <f t="shared" si="3"/>
        <v>32</v>
      </c>
      <c r="R33" s="33">
        <f t="shared" si="4"/>
        <v>0.653061224489796</v>
      </c>
    </row>
    <row r="34" spans="1:18">
      <c r="A34" s="20">
        <v>33</v>
      </c>
      <c r="B34" s="28" t="s">
        <v>1834</v>
      </c>
      <c r="C34" s="29" t="s">
        <v>1835</v>
      </c>
      <c r="D34" s="30">
        <v>2023</v>
      </c>
      <c r="E34" s="30" t="s">
        <v>20</v>
      </c>
      <c r="F34" s="30" t="s">
        <v>1774</v>
      </c>
      <c r="G34" s="30">
        <v>90</v>
      </c>
      <c r="H34" s="20">
        <v>78.5</v>
      </c>
      <c r="I34" s="20">
        <v>72.5</v>
      </c>
      <c r="J34" s="20">
        <v>62.5</v>
      </c>
      <c r="K34" s="20">
        <f t="shared" si="0"/>
        <v>78.825</v>
      </c>
      <c r="L34" s="20">
        <v>2.85</v>
      </c>
      <c r="M34" s="31" t="s">
        <v>1137</v>
      </c>
      <c r="N34" s="30">
        <v>49</v>
      </c>
      <c r="O34" s="30">
        <f t="shared" si="1"/>
        <v>38</v>
      </c>
      <c r="P34" s="32">
        <f t="shared" si="2"/>
        <v>0.775510204081633</v>
      </c>
      <c r="Q34" s="30">
        <f t="shared" si="3"/>
        <v>33</v>
      </c>
      <c r="R34" s="33">
        <f t="shared" si="4"/>
        <v>0.673469387755102</v>
      </c>
    </row>
    <row r="35" spans="1:18">
      <c r="A35" s="20">
        <v>34</v>
      </c>
      <c r="B35" s="28" t="s">
        <v>1836</v>
      </c>
      <c r="C35" s="29" t="s">
        <v>1837</v>
      </c>
      <c r="D35" s="30">
        <v>2023</v>
      </c>
      <c r="E35" s="30" t="s">
        <v>20</v>
      </c>
      <c r="F35" s="30" t="s">
        <v>1774</v>
      </c>
      <c r="G35" s="30">
        <v>80</v>
      </c>
      <c r="H35" s="20">
        <v>80.7</v>
      </c>
      <c r="I35" s="20">
        <v>70</v>
      </c>
      <c r="J35" s="20">
        <v>60</v>
      </c>
      <c r="K35" s="20">
        <f t="shared" si="0"/>
        <v>78.49</v>
      </c>
      <c r="L35" s="20">
        <v>3.07</v>
      </c>
      <c r="M35" s="31" t="s">
        <v>1137</v>
      </c>
      <c r="N35" s="30">
        <v>49</v>
      </c>
      <c r="O35" s="30">
        <f t="shared" si="1"/>
        <v>33</v>
      </c>
      <c r="P35" s="32">
        <f t="shared" si="2"/>
        <v>0.673469387755102</v>
      </c>
      <c r="Q35" s="30">
        <f t="shared" si="3"/>
        <v>34</v>
      </c>
      <c r="R35" s="33">
        <f t="shared" si="4"/>
        <v>0.693877551020408</v>
      </c>
    </row>
    <row r="36" spans="1:18">
      <c r="A36" s="20">
        <v>35</v>
      </c>
      <c r="B36" s="28" t="s">
        <v>1838</v>
      </c>
      <c r="C36" s="29" t="s">
        <v>1839</v>
      </c>
      <c r="D36" s="30">
        <v>2023</v>
      </c>
      <c r="E36" s="30" t="s">
        <v>20</v>
      </c>
      <c r="F36" s="30" t="s">
        <v>1774</v>
      </c>
      <c r="G36" s="30">
        <v>91.5</v>
      </c>
      <c r="H36" s="20">
        <v>77.5</v>
      </c>
      <c r="I36" s="20">
        <v>71.5</v>
      </c>
      <c r="J36" s="20">
        <v>65.5</v>
      </c>
      <c r="K36" s="20">
        <f t="shared" si="0"/>
        <v>78.4</v>
      </c>
      <c r="L36" s="20">
        <v>2.75</v>
      </c>
      <c r="M36" s="31" t="s">
        <v>1137</v>
      </c>
      <c r="N36" s="30">
        <v>49</v>
      </c>
      <c r="O36" s="30">
        <f t="shared" si="1"/>
        <v>42</v>
      </c>
      <c r="P36" s="32">
        <f t="shared" si="2"/>
        <v>0.857142857142857</v>
      </c>
      <c r="Q36" s="30">
        <f t="shared" si="3"/>
        <v>35</v>
      </c>
      <c r="R36" s="33">
        <f t="shared" si="4"/>
        <v>0.714285714285714</v>
      </c>
    </row>
    <row r="37" spans="1:18">
      <c r="A37" s="20">
        <v>36</v>
      </c>
      <c r="B37" s="28" t="s">
        <v>1840</v>
      </c>
      <c r="C37" s="29" t="s">
        <v>1841</v>
      </c>
      <c r="D37" s="30">
        <v>2023</v>
      </c>
      <c r="E37" s="30" t="s">
        <v>20</v>
      </c>
      <c r="F37" s="30" t="s">
        <v>1774</v>
      </c>
      <c r="G37" s="30">
        <v>80</v>
      </c>
      <c r="H37" s="20">
        <v>80.5</v>
      </c>
      <c r="I37" s="20">
        <v>70</v>
      </c>
      <c r="J37" s="20">
        <v>60</v>
      </c>
      <c r="K37" s="20">
        <f t="shared" si="0"/>
        <v>78.35</v>
      </c>
      <c r="L37" s="20">
        <v>3.05</v>
      </c>
      <c r="M37" s="31" t="s">
        <v>1137</v>
      </c>
      <c r="N37" s="30">
        <v>49</v>
      </c>
      <c r="O37" s="30">
        <f t="shared" si="1"/>
        <v>34</v>
      </c>
      <c r="P37" s="32">
        <f t="shared" si="2"/>
        <v>0.693877551020408</v>
      </c>
      <c r="Q37" s="30">
        <f t="shared" si="3"/>
        <v>36</v>
      </c>
      <c r="R37" s="33">
        <f t="shared" si="4"/>
        <v>0.73469387755102</v>
      </c>
    </row>
    <row r="38" spans="1:18">
      <c r="A38" s="20">
        <v>37</v>
      </c>
      <c r="B38" s="28" t="s">
        <v>1842</v>
      </c>
      <c r="C38" s="29" t="s">
        <v>1843</v>
      </c>
      <c r="D38" s="30">
        <v>2023</v>
      </c>
      <c r="E38" s="30" t="s">
        <v>20</v>
      </c>
      <c r="F38" s="30" t="s">
        <v>1774</v>
      </c>
      <c r="G38" s="30">
        <v>81</v>
      </c>
      <c r="H38" s="20">
        <v>79.9</v>
      </c>
      <c r="I38" s="20">
        <v>71.5</v>
      </c>
      <c r="J38" s="20">
        <v>60</v>
      </c>
      <c r="K38" s="20">
        <f t="shared" si="0"/>
        <v>78.23</v>
      </c>
      <c r="L38" s="20">
        <v>2.99</v>
      </c>
      <c r="M38" s="31" t="s">
        <v>1137</v>
      </c>
      <c r="N38" s="30">
        <v>49</v>
      </c>
      <c r="O38" s="30">
        <f t="shared" si="1"/>
        <v>36</v>
      </c>
      <c r="P38" s="32">
        <f t="shared" si="2"/>
        <v>0.73469387755102</v>
      </c>
      <c r="Q38" s="30">
        <f t="shared" si="3"/>
        <v>37</v>
      </c>
      <c r="R38" s="33">
        <f t="shared" si="4"/>
        <v>0.755102040816326</v>
      </c>
    </row>
    <row r="39" spans="1:18">
      <c r="A39" s="20">
        <v>38</v>
      </c>
      <c r="B39" s="28" t="s">
        <v>1844</v>
      </c>
      <c r="C39" s="29" t="s">
        <v>1845</v>
      </c>
      <c r="D39" s="30">
        <v>2023</v>
      </c>
      <c r="E39" s="30" t="s">
        <v>20</v>
      </c>
      <c r="F39" s="30" t="s">
        <v>1774</v>
      </c>
      <c r="G39" s="30">
        <v>80</v>
      </c>
      <c r="H39" s="20">
        <v>80.1</v>
      </c>
      <c r="I39" s="20">
        <v>70</v>
      </c>
      <c r="J39" s="20">
        <v>60</v>
      </c>
      <c r="K39" s="20">
        <f t="shared" si="0"/>
        <v>78.07</v>
      </c>
      <c r="L39" s="20">
        <v>3.01</v>
      </c>
      <c r="M39" s="31" t="s">
        <v>1137</v>
      </c>
      <c r="N39" s="30">
        <v>49</v>
      </c>
      <c r="O39" s="30">
        <f t="shared" si="1"/>
        <v>35</v>
      </c>
      <c r="P39" s="32">
        <f t="shared" si="2"/>
        <v>0.714285714285714</v>
      </c>
      <c r="Q39" s="30">
        <f t="shared" si="3"/>
        <v>38</v>
      </c>
      <c r="R39" s="33">
        <f t="shared" si="4"/>
        <v>0.775510204081633</v>
      </c>
    </row>
    <row r="40" spans="1:18">
      <c r="A40" s="20">
        <v>39</v>
      </c>
      <c r="B40" s="28" t="s">
        <v>1846</v>
      </c>
      <c r="C40" s="29" t="s">
        <v>1847</v>
      </c>
      <c r="D40" s="30">
        <v>2023</v>
      </c>
      <c r="E40" s="30" t="s">
        <v>20</v>
      </c>
      <c r="F40" s="30" t="s">
        <v>1774</v>
      </c>
      <c r="G40" s="30">
        <v>81</v>
      </c>
      <c r="H40" s="20">
        <v>79.3</v>
      </c>
      <c r="I40" s="20">
        <v>73</v>
      </c>
      <c r="J40" s="20">
        <v>60</v>
      </c>
      <c r="K40" s="20">
        <f t="shared" si="0"/>
        <v>77.96</v>
      </c>
      <c r="L40" s="20">
        <v>2.93</v>
      </c>
      <c r="M40" s="31" t="s">
        <v>1137</v>
      </c>
      <c r="N40" s="30">
        <v>49</v>
      </c>
      <c r="O40" s="30">
        <f t="shared" si="1"/>
        <v>37</v>
      </c>
      <c r="P40" s="32">
        <f t="shared" si="2"/>
        <v>0.755102040816326</v>
      </c>
      <c r="Q40" s="30">
        <f t="shared" si="3"/>
        <v>39</v>
      </c>
      <c r="R40" s="33">
        <f t="shared" si="4"/>
        <v>0.795918367346939</v>
      </c>
    </row>
    <row r="41" spans="1:18">
      <c r="A41" s="20">
        <v>40</v>
      </c>
      <c r="B41" s="28" t="s">
        <v>1848</v>
      </c>
      <c r="C41" s="29" t="s">
        <v>1849</v>
      </c>
      <c r="D41" s="30">
        <v>2023</v>
      </c>
      <c r="E41" s="30" t="s">
        <v>20</v>
      </c>
      <c r="F41" s="30" t="s">
        <v>1774</v>
      </c>
      <c r="G41" s="30">
        <v>80</v>
      </c>
      <c r="H41" s="20">
        <v>78.5</v>
      </c>
      <c r="I41" s="20">
        <v>70</v>
      </c>
      <c r="J41" s="20">
        <v>60</v>
      </c>
      <c r="K41" s="20">
        <f t="shared" si="0"/>
        <v>76.95</v>
      </c>
      <c r="L41" s="20">
        <v>2.85</v>
      </c>
      <c r="M41" s="31" t="s">
        <v>1137</v>
      </c>
      <c r="N41" s="30">
        <v>49</v>
      </c>
      <c r="O41" s="30">
        <f t="shared" si="1"/>
        <v>38</v>
      </c>
      <c r="P41" s="32">
        <f t="shared" si="2"/>
        <v>0.775510204081633</v>
      </c>
      <c r="Q41" s="30">
        <f t="shared" si="3"/>
        <v>40</v>
      </c>
      <c r="R41" s="33">
        <f t="shared" si="4"/>
        <v>0.816326530612245</v>
      </c>
    </row>
    <row r="42" spans="1:18">
      <c r="A42" s="20">
        <v>41</v>
      </c>
      <c r="B42" s="28" t="s">
        <v>1850</v>
      </c>
      <c r="C42" s="29" t="s">
        <v>1851</v>
      </c>
      <c r="D42" s="30">
        <v>2023</v>
      </c>
      <c r="E42" s="30" t="s">
        <v>20</v>
      </c>
      <c r="F42" s="30" t="s">
        <v>1774</v>
      </c>
      <c r="G42" s="30">
        <v>80</v>
      </c>
      <c r="H42" s="20">
        <v>78.5</v>
      </c>
      <c r="I42" s="20">
        <v>70</v>
      </c>
      <c r="J42" s="20">
        <v>60</v>
      </c>
      <c r="K42" s="20">
        <f t="shared" si="0"/>
        <v>76.95</v>
      </c>
      <c r="L42" s="20">
        <v>2.85</v>
      </c>
      <c r="M42" s="31" t="s">
        <v>1137</v>
      </c>
      <c r="N42" s="30">
        <v>49</v>
      </c>
      <c r="O42" s="30">
        <f t="shared" si="1"/>
        <v>38</v>
      </c>
      <c r="P42" s="32">
        <f t="shared" si="2"/>
        <v>0.775510204081633</v>
      </c>
      <c r="Q42" s="30">
        <f t="shared" si="3"/>
        <v>40</v>
      </c>
      <c r="R42" s="33">
        <f t="shared" si="4"/>
        <v>0.816326530612245</v>
      </c>
    </row>
    <row r="43" spans="1:18">
      <c r="A43" s="20">
        <v>42</v>
      </c>
      <c r="B43" s="28" t="s">
        <v>1852</v>
      </c>
      <c r="C43" s="29" t="s">
        <v>1853</v>
      </c>
      <c r="D43" s="30">
        <v>2023</v>
      </c>
      <c r="E43" s="30" t="s">
        <v>20</v>
      </c>
      <c r="F43" s="30" t="s">
        <v>1774</v>
      </c>
      <c r="G43" s="30">
        <v>81</v>
      </c>
      <c r="H43" s="20">
        <v>77.9</v>
      </c>
      <c r="I43" s="20">
        <v>70</v>
      </c>
      <c r="J43" s="20">
        <v>60</v>
      </c>
      <c r="K43" s="20">
        <f t="shared" si="0"/>
        <v>76.68</v>
      </c>
      <c r="L43" s="20">
        <v>2.79</v>
      </c>
      <c r="M43" s="31" t="s">
        <v>1137</v>
      </c>
      <c r="N43" s="30">
        <v>49</v>
      </c>
      <c r="O43" s="30">
        <f t="shared" si="1"/>
        <v>41</v>
      </c>
      <c r="P43" s="32">
        <f t="shared" si="2"/>
        <v>0.836734693877551</v>
      </c>
      <c r="Q43" s="30">
        <f t="shared" si="3"/>
        <v>42</v>
      </c>
      <c r="R43" s="33">
        <f t="shared" si="4"/>
        <v>0.857142857142857</v>
      </c>
    </row>
    <row r="44" spans="1:18">
      <c r="A44" s="20">
        <v>43</v>
      </c>
      <c r="B44" s="145" t="s">
        <v>1854</v>
      </c>
      <c r="C44" s="29" t="s">
        <v>1855</v>
      </c>
      <c r="D44" s="30">
        <v>2023</v>
      </c>
      <c r="E44" s="30" t="s">
        <v>20</v>
      </c>
      <c r="F44" s="30" t="s">
        <v>1774</v>
      </c>
      <c r="G44" s="30">
        <v>80</v>
      </c>
      <c r="H44" s="20">
        <v>77.4</v>
      </c>
      <c r="I44" s="20">
        <v>71.5</v>
      </c>
      <c r="J44" s="20">
        <v>60</v>
      </c>
      <c r="K44" s="20">
        <f t="shared" si="0"/>
        <v>76.33</v>
      </c>
      <c r="L44" s="20">
        <v>2.74</v>
      </c>
      <c r="M44" s="31" t="s">
        <v>1137</v>
      </c>
      <c r="N44" s="30">
        <v>49</v>
      </c>
      <c r="O44" s="30">
        <f t="shared" si="1"/>
        <v>43</v>
      </c>
      <c r="P44" s="32">
        <f t="shared" si="2"/>
        <v>0.877551020408163</v>
      </c>
      <c r="Q44" s="30">
        <f t="shared" si="3"/>
        <v>43</v>
      </c>
      <c r="R44" s="33">
        <f t="shared" si="4"/>
        <v>0.877551020408163</v>
      </c>
    </row>
    <row r="45" spans="1:18">
      <c r="A45" s="20">
        <v>44</v>
      </c>
      <c r="B45" s="28" t="s">
        <v>1856</v>
      </c>
      <c r="C45" s="29" t="s">
        <v>1857</v>
      </c>
      <c r="D45" s="30">
        <v>2023</v>
      </c>
      <c r="E45" s="30" t="s">
        <v>20</v>
      </c>
      <c r="F45" s="30" t="s">
        <v>1774</v>
      </c>
      <c r="G45" s="30">
        <v>80</v>
      </c>
      <c r="H45" s="20">
        <v>77.4</v>
      </c>
      <c r="I45" s="20">
        <v>70</v>
      </c>
      <c r="J45" s="20">
        <v>60</v>
      </c>
      <c r="K45" s="20">
        <f t="shared" si="0"/>
        <v>76.18</v>
      </c>
      <c r="L45" s="20">
        <v>2.74</v>
      </c>
      <c r="M45" s="31" t="s">
        <v>1137</v>
      </c>
      <c r="N45" s="30">
        <v>49</v>
      </c>
      <c r="O45" s="30">
        <f t="shared" si="1"/>
        <v>43</v>
      </c>
      <c r="P45" s="32">
        <f t="shared" si="2"/>
        <v>0.877551020408163</v>
      </c>
      <c r="Q45" s="30">
        <f t="shared" si="3"/>
        <v>44</v>
      </c>
      <c r="R45" s="33">
        <f t="shared" si="4"/>
        <v>0.897959183673469</v>
      </c>
    </row>
    <row r="46" spans="1:18">
      <c r="A46" s="20">
        <v>45</v>
      </c>
      <c r="B46" s="28" t="s">
        <v>1858</v>
      </c>
      <c r="C46" s="29" t="s">
        <v>1859</v>
      </c>
      <c r="D46" s="30">
        <v>2023</v>
      </c>
      <c r="E46" s="30" t="s">
        <v>20</v>
      </c>
      <c r="F46" s="30" t="s">
        <v>1774</v>
      </c>
      <c r="G46" s="30">
        <v>80</v>
      </c>
      <c r="H46" s="20">
        <v>76.8</v>
      </c>
      <c r="I46" s="20">
        <v>70</v>
      </c>
      <c r="J46" s="20">
        <v>60</v>
      </c>
      <c r="K46" s="20">
        <f t="shared" si="0"/>
        <v>75.76</v>
      </c>
      <c r="L46" s="20">
        <v>2.68</v>
      </c>
      <c r="M46" s="31" t="s">
        <v>1137</v>
      </c>
      <c r="N46" s="30">
        <v>49</v>
      </c>
      <c r="O46" s="30">
        <f t="shared" si="1"/>
        <v>45</v>
      </c>
      <c r="P46" s="32">
        <f t="shared" si="2"/>
        <v>0.918367346938776</v>
      </c>
      <c r="Q46" s="30">
        <f t="shared" si="3"/>
        <v>45</v>
      </c>
      <c r="R46" s="33">
        <f t="shared" si="4"/>
        <v>0.918367346938776</v>
      </c>
    </row>
    <row r="47" spans="1:18">
      <c r="A47" s="20">
        <v>46</v>
      </c>
      <c r="B47" s="28" t="s">
        <v>1860</v>
      </c>
      <c r="C47" s="29" t="s">
        <v>1861</v>
      </c>
      <c r="D47" s="30">
        <v>2023</v>
      </c>
      <c r="E47" s="30" t="s">
        <v>20</v>
      </c>
      <c r="F47" s="30" t="s">
        <v>1774</v>
      </c>
      <c r="G47" s="30">
        <v>84</v>
      </c>
      <c r="H47" s="20">
        <v>75.6</v>
      </c>
      <c r="I47" s="20">
        <v>70</v>
      </c>
      <c r="J47" s="20">
        <v>63</v>
      </c>
      <c r="K47" s="20">
        <f t="shared" si="0"/>
        <v>75.67</v>
      </c>
      <c r="L47" s="20">
        <v>2.56</v>
      </c>
      <c r="M47" s="31" t="s">
        <v>1137</v>
      </c>
      <c r="N47" s="30">
        <v>49</v>
      </c>
      <c r="O47" s="30">
        <f t="shared" si="1"/>
        <v>47</v>
      </c>
      <c r="P47" s="32">
        <f t="shared" si="2"/>
        <v>0.959183673469388</v>
      </c>
      <c r="Q47" s="30">
        <f t="shared" si="3"/>
        <v>46</v>
      </c>
      <c r="R47" s="33">
        <f t="shared" si="4"/>
        <v>0.938775510204082</v>
      </c>
    </row>
    <row r="48" spans="1:18">
      <c r="A48" s="20">
        <v>47</v>
      </c>
      <c r="B48" s="28" t="s">
        <v>1862</v>
      </c>
      <c r="C48" s="29" t="s">
        <v>1863</v>
      </c>
      <c r="D48" s="30">
        <v>2023</v>
      </c>
      <c r="E48" s="30" t="s">
        <v>20</v>
      </c>
      <c r="F48" s="30" t="s">
        <v>1774</v>
      </c>
      <c r="G48" s="30">
        <v>80</v>
      </c>
      <c r="H48" s="20">
        <v>76.4</v>
      </c>
      <c r="I48" s="20">
        <v>70</v>
      </c>
      <c r="J48" s="20">
        <v>60</v>
      </c>
      <c r="K48" s="20">
        <f t="shared" si="0"/>
        <v>75.48</v>
      </c>
      <c r="L48" s="20">
        <v>2.64</v>
      </c>
      <c r="M48" s="31" t="s">
        <v>1137</v>
      </c>
      <c r="N48" s="30">
        <v>49</v>
      </c>
      <c r="O48" s="30">
        <f t="shared" si="1"/>
        <v>46</v>
      </c>
      <c r="P48" s="32">
        <f t="shared" si="2"/>
        <v>0.938775510204082</v>
      </c>
      <c r="Q48" s="30">
        <f t="shared" si="3"/>
        <v>47</v>
      </c>
      <c r="R48" s="33">
        <f t="shared" si="4"/>
        <v>0.959183673469388</v>
      </c>
    </row>
    <row r="49" spans="1:18">
      <c r="A49" s="20">
        <v>48</v>
      </c>
      <c r="B49" s="28" t="s">
        <v>1864</v>
      </c>
      <c r="C49" s="29" t="s">
        <v>1865</v>
      </c>
      <c r="D49" s="30">
        <v>2023</v>
      </c>
      <c r="E49" s="30" t="s">
        <v>20</v>
      </c>
      <c r="F49" s="30" t="s">
        <v>1774</v>
      </c>
      <c r="G49" s="30">
        <v>80</v>
      </c>
      <c r="H49" s="20">
        <v>75.3</v>
      </c>
      <c r="I49" s="20">
        <v>70</v>
      </c>
      <c r="J49" s="20">
        <v>60</v>
      </c>
      <c r="K49" s="20">
        <f t="shared" si="0"/>
        <v>74.71</v>
      </c>
      <c r="L49" s="20">
        <v>2.53</v>
      </c>
      <c r="M49" s="31" t="s">
        <v>1137</v>
      </c>
      <c r="N49" s="30">
        <v>49</v>
      </c>
      <c r="O49" s="30">
        <f t="shared" si="1"/>
        <v>48</v>
      </c>
      <c r="P49" s="32">
        <f t="shared" si="2"/>
        <v>0.979591836734694</v>
      </c>
      <c r="Q49" s="30">
        <f t="shared" si="3"/>
        <v>48</v>
      </c>
      <c r="R49" s="33">
        <f t="shared" si="4"/>
        <v>0.979591836734694</v>
      </c>
    </row>
    <row r="50" spans="1:18">
      <c r="A50" s="20">
        <v>49</v>
      </c>
      <c r="B50" s="28" t="s">
        <v>1866</v>
      </c>
      <c r="C50" s="29" t="s">
        <v>1867</v>
      </c>
      <c r="D50" s="30">
        <v>2023</v>
      </c>
      <c r="E50" s="30" t="s">
        <v>20</v>
      </c>
      <c r="F50" s="30" t="s">
        <v>1774</v>
      </c>
      <c r="G50" s="30">
        <v>80</v>
      </c>
      <c r="H50" s="20">
        <v>74.7</v>
      </c>
      <c r="I50" s="20">
        <v>70</v>
      </c>
      <c r="J50" s="20">
        <v>60</v>
      </c>
      <c r="K50" s="20">
        <f t="shared" si="0"/>
        <v>74.29</v>
      </c>
      <c r="L50" s="20">
        <v>2.47</v>
      </c>
      <c r="M50" s="31" t="s">
        <v>1215</v>
      </c>
      <c r="N50" s="30">
        <v>49</v>
      </c>
      <c r="O50" s="30">
        <f t="shared" si="1"/>
        <v>49</v>
      </c>
      <c r="P50" s="32">
        <f t="shared" si="2"/>
        <v>1</v>
      </c>
      <c r="Q50" s="30">
        <f t="shared" si="3"/>
        <v>49</v>
      </c>
      <c r="R50" s="33">
        <f t="shared" si="4"/>
        <v>1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tabSelected="1" workbookViewId="0">
      <selection activeCell="C3" sqref="C3"/>
    </sheetView>
  </sheetViews>
  <sheetFormatPr defaultColWidth="9.14166666666667" defaultRowHeight="15.6"/>
  <cols>
    <col min="1" max="1" width="6.54166666666667" customWidth="1"/>
    <col min="2" max="2" width="15.9166666666667" customWidth="1"/>
  </cols>
  <sheetData>
    <row r="1" ht="54" customHeight="1" spans="1:18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>
      <c r="A2" s="20">
        <v>1</v>
      </c>
      <c r="B2" s="21" t="s">
        <v>1868</v>
      </c>
      <c r="C2" s="22" t="s">
        <v>1869</v>
      </c>
      <c r="D2" s="20">
        <v>2023</v>
      </c>
      <c r="E2" s="20" t="s">
        <v>20</v>
      </c>
      <c r="F2" s="23" t="s">
        <v>1870</v>
      </c>
      <c r="G2" s="24">
        <v>100</v>
      </c>
      <c r="H2" s="20">
        <v>88.9</v>
      </c>
      <c r="I2" s="20">
        <v>74.5</v>
      </c>
      <c r="J2" s="20">
        <v>67</v>
      </c>
      <c r="K2" s="20">
        <v>88.03</v>
      </c>
      <c r="L2" s="20">
        <v>3.89</v>
      </c>
      <c r="M2" s="20">
        <v>0</v>
      </c>
      <c r="N2" s="20">
        <v>49</v>
      </c>
      <c r="O2" s="20">
        <f t="shared" ref="O2:O50" si="0">RANK(L2,$L$2:$L$50)</f>
        <v>3</v>
      </c>
      <c r="P2" s="25">
        <f t="shared" ref="P2:P50" si="1">O2/N2</f>
        <v>0.0612244897959184</v>
      </c>
      <c r="Q2" s="20">
        <f t="shared" ref="Q2:Q50" si="2">RANK(K2,$K$2:$K$50)</f>
        <v>1</v>
      </c>
      <c r="R2" s="26">
        <f t="shared" ref="R2:R50" si="3">Q2/N2</f>
        <v>0.0204081632653061</v>
      </c>
    </row>
    <row r="3" spans="1:18">
      <c r="A3" s="20">
        <v>2</v>
      </c>
      <c r="B3" s="21" t="s">
        <v>1871</v>
      </c>
      <c r="C3" s="22" t="s">
        <v>1872</v>
      </c>
      <c r="D3" s="20">
        <v>2023</v>
      </c>
      <c r="E3" s="20" t="s">
        <v>20</v>
      </c>
      <c r="F3" s="23" t="s">
        <v>1870</v>
      </c>
      <c r="G3" s="24">
        <v>100</v>
      </c>
      <c r="H3" s="20">
        <v>88.3</v>
      </c>
      <c r="I3" s="20">
        <v>73.5</v>
      </c>
      <c r="J3" s="20">
        <v>69</v>
      </c>
      <c r="K3" s="20">
        <v>87.61</v>
      </c>
      <c r="L3" s="20">
        <v>3.83</v>
      </c>
      <c r="M3" s="20">
        <v>0</v>
      </c>
      <c r="N3" s="20">
        <v>49</v>
      </c>
      <c r="O3" s="20">
        <f t="shared" si="0"/>
        <v>5</v>
      </c>
      <c r="P3" s="25">
        <f t="shared" si="1"/>
        <v>0.102040816326531</v>
      </c>
      <c r="Q3" s="20">
        <f t="shared" si="2"/>
        <v>2</v>
      </c>
      <c r="R3" s="26">
        <f t="shared" si="3"/>
        <v>0.0408163265306122</v>
      </c>
    </row>
    <row r="4" spans="1:18">
      <c r="A4" s="20">
        <v>3</v>
      </c>
      <c r="B4" s="21" t="s">
        <v>1873</v>
      </c>
      <c r="C4" s="22" t="s">
        <v>1874</v>
      </c>
      <c r="D4" s="20">
        <v>2023</v>
      </c>
      <c r="E4" s="20" t="s">
        <v>20</v>
      </c>
      <c r="F4" s="23" t="s">
        <v>1870</v>
      </c>
      <c r="G4" s="24">
        <v>100</v>
      </c>
      <c r="H4" s="20">
        <v>86.7</v>
      </c>
      <c r="I4" s="20">
        <v>82</v>
      </c>
      <c r="J4" s="20">
        <v>66.5</v>
      </c>
      <c r="K4" s="20">
        <v>87.215</v>
      </c>
      <c r="L4" s="20">
        <v>3.67</v>
      </c>
      <c r="M4" s="20">
        <v>0</v>
      </c>
      <c r="N4" s="20">
        <v>49</v>
      </c>
      <c r="O4" s="20">
        <f t="shared" si="0"/>
        <v>10</v>
      </c>
      <c r="P4" s="25">
        <f t="shared" si="1"/>
        <v>0.204081632653061</v>
      </c>
      <c r="Q4" s="20">
        <f t="shared" si="2"/>
        <v>4</v>
      </c>
      <c r="R4" s="26">
        <f t="shared" si="3"/>
        <v>0.0816326530612245</v>
      </c>
    </row>
    <row r="5" spans="1:18">
      <c r="A5" s="20">
        <v>4</v>
      </c>
      <c r="B5" s="21" t="s">
        <v>1875</v>
      </c>
      <c r="C5" s="22" t="s">
        <v>1876</v>
      </c>
      <c r="D5" s="20">
        <v>2023</v>
      </c>
      <c r="E5" s="20" t="s">
        <v>20</v>
      </c>
      <c r="F5" s="23" t="s">
        <v>1870</v>
      </c>
      <c r="G5" s="24">
        <v>93</v>
      </c>
      <c r="H5" s="20">
        <v>89.6</v>
      </c>
      <c r="I5" s="20">
        <v>72.5</v>
      </c>
      <c r="J5" s="20">
        <v>69.5</v>
      </c>
      <c r="K5" s="20">
        <v>87.395</v>
      </c>
      <c r="L5" s="20">
        <v>3.96</v>
      </c>
      <c r="M5" s="20">
        <v>0</v>
      </c>
      <c r="N5" s="20">
        <v>49</v>
      </c>
      <c r="O5" s="20">
        <f t="shared" si="0"/>
        <v>1</v>
      </c>
      <c r="P5" s="25">
        <f t="shared" si="1"/>
        <v>0.0204081632653061</v>
      </c>
      <c r="Q5" s="20">
        <f t="shared" si="2"/>
        <v>3</v>
      </c>
      <c r="R5" s="26">
        <f t="shared" si="3"/>
        <v>0.0612244897959184</v>
      </c>
    </row>
    <row r="6" spans="1:18">
      <c r="A6" s="20">
        <v>5</v>
      </c>
      <c r="B6" s="21" t="s">
        <v>1877</v>
      </c>
      <c r="C6" s="22" t="s">
        <v>1878</v>
      </c>
      <c r="D6" s="20">
        <v>2023</v>
      </c>
      <c r="E6" s="20" t="s">
        <v>20</v>
      </c>
      <c r="F6" s="23" t="s">
        <v>1870</v>
      </c>
      <c r="G6" s="24">
        <v>90.5</v>
      </c>
      <c r="H6" s="20">
        <v>88.8</v>
      </c>
      <c r="I6" s="20">
        <v>73.5</v>
      </c>
      <c r="J6" s="20">
        <v>64</v>
      </c>
      <c r="K6" s="20">
        <v>86.285</v>
      </c>
      <c r="L6" s="20">
        <v>3.88</v>
      </c>
      <c r="M6" s="20">
        <v>0</v>
      </c>
      <c r="N6" s="20">
        <v>49</v>
      </c>
      <c r="O6" s="20">
        <f t="shared" si="0"/>
        <v>4</v>
      </c>
      <c r="P6" s="25">
        <f t="shared" si="1"/>
        <v>0.0816326530612245</v>
      </c>
      <c r="Q6" s="20">
        <f t="shared" si="2"/>
        <v>5</v>
      </c>
      <c r="R6" s="26">
        <f t="shared" si="3"/>
        <v>0.102040816326531</v>
      </c>
    </row>
    <row r="7" spans="1:18">
      <c r="A7" s="20">
        <v>6</v>
      </c>
      <c r="B7" s="21" t="s">
        <v>1879</v>
      </c>
      <c r="C7" s="22" t="s">
        <v>1880</v>
      </c>
      <c r="D7" s="20">
        <v>2023</v>
      </c>
      <c r="E7" s="20" t="s">
        <v>20</v>
      </c>
      <c r="F7" s="23" t="s">
        <v>1870</v>
      </c>
      <c r="G7" s="24">
        <v>88</v>
      </c>
      <c r="H7" s="20">
        <v>89.4</v>
      </c>
      <c r="I7" s="20">
        <v>70</v>
      </c>
      <c r="J7" s="20">
        <v>63.5</v>
      </c>
      <c r="K7" s="20">
        <v>85.955</v>
      </c>
      <c r="L7" s="20">
        <v>3.94</v>
      </c>
      <c r="M7" s="20">
        <v>0</v>
      </c>
      <c r="N7" s="20">
        <v>49</v>
      </c>
      <c r="O7" s="20">
        <f t="shared" si="0"/>
        <v>2</v>
      </c>
      <c r="P7" s="25">
        <f t="shared" si="1"/>
        <v>0.0408163265306122</v>
      </c>
      <c r="Q7" s="20">
        <f t="shared" si="2"/>
        <v>6</v>
      </c>
      <c r="R7" s="26">
        <f t="shared" si="3"/>
        <v>0.122448979591837</v>
      </c>
    </row>
    <row r="8" spans="1:18">
      <c r="A8" s="20">
        <v>7</v>
      </c>
      <c r="B8" s="21" t="s">
        <v>1881</v>
      </c>
      <c r="C8" s="22" t="s">
        <v>1882</v>
      </c>
      <c r="D8" s="20">
        <v>2023</v>
      </c>
      <c r="E8" s="20" t="s">
        <v>20</v>
      </c>
      <c r="F8" s="23" t="s">
        <v>1870</v>
      </c>
      <c r="G8" s="24">
        <v>90</v>
      </c>
      <c r="H8" s="20">
        <v>87.4</v>
      </c>
      <c r="I8" s="20">
        <v>73</v>
      </c>
      <c r="J8" s="20">
        <v>64</v>
      </c>
      <c r="K8" s="20">
        <v>85.18</v>
      </c>
      <c r="L8" s="20">
        <v>3.74</v>
      </c>
      <c r="M8" s="20">
        <v>0</v>
      </c>
      <c r="N8" s="20">
        <v>49</v>
      </c>
      <c r="O8" s="20">
        <f t="shared" si="0"/>
        <v>8</v>
      </c>
      <c r="P8" s="25">
        <f t="shared" si="1"/>
        <v>0.163265306122449</v>
      </c>
      <c r="Q8" s="20">
        <f t="shared" si="2"/>
        <v>7</v>
      </c>
      <c r="R8" s="26">
        <f t="shared" si="3"/>
        <v>0.142857142857143</v>
      </c>
    </row>
    <row r="9" spans="1:18">
      <c r="A9" s="20">
        <v>8</v>
      </c>
      <c r="B9" s="21" t="s">
        <v>1883</v>
      </c>
      <c r="C9" s="22" t="s">
        <v>1884</v>
      </c>
      <c r="D9" s="20">
        <v>2023</v>
      </c>
      <c r="E9" s="20" t="s">
        <v>20</v>
      </c>
      <c r="F9" s="23" t="s">
        <v>1870</v>
      </c>
      <c r="G9" s="24">
        <v>91.5</v>
      </c>
      <c r="H9" s="20">
        <v>87.6</v>
      </c>
      <c r="I9" s="20">
        <v>70</v>
      </c>
      <c r="J9" s="20">
        <v>61</v>
      </c>
      <c r="K9" s="20">
        <v>85.095</v>
      </c>
      <c r="L9" s="20">
        <v>3.76</v>
      </c>
      <c r="M9" s="20">
        <v>0</v>
      </c>
      <c r="N9" s="20">
        <v>49</v>
      </c>
      <c r="O9" s="20">
        <f t="shared" si="0"/>
        <v>6</v>
      </c>
      <c r="P9" s="25">
        <f t="shared" si="1"/>
        <v>0.122448979591837</v>
      </c>
      <c r="Q9" s="20">
        <f t="shared" si="2"/>
        <v>8</v>
      </c>
      <c r="R9" s="26">
        <f t="shared" si="3"/>
        <v>0.163265306122449</v>
      </c>
    </row>
    <row r="10" spans="1:18">
      <c r="A10" s="20">
        <v>9</v>
      </c>
      <c r="B10" s="21" t="s">
        <v>1885</v>
      </c>
      <c r="C10" s="22" t="s">
        <v>1886</v>
      </c>
      <c r="D10" s="20">
        <v>2023</v>
      </c>
      <c r="E10" s="20" t="s">
        <v>20</v>
      </c>
      <c r="F10" s="23" t="s">
        <v>1870</v>
      </c>
      <c r="G10" s="24">
        <v>82</v>
      </c>
      <c r="H10" s="20">
        <v>87.5</v>
      </c>
      <c r="I10" s="20">
        <v>75.5</v>
      </c>
      <c r="J10" s="20">
        <v>61.5</v>
      </c>
      <c r="K10" s="20">
        <v>84.175</v>
      </c>
      <c r="L10" s="20">
        <v>3.75</v>
      </c>
      <c r="M10" s="20">
        <v>0</v>
      </c>
      <c r="N10" s="20">
        <v>49</v>
      </c>
      <c r="O10" s="20">
        <f t="shared" si="0"/>
        <v>7</v>
      </c>
      <c r="P10" s="25">
        <f t="shared" si="1"/>
        <v>0.142857142857143</v>
      </c>
      <c r="Q10" s="20">
        <f t="shared" si="2"/>
        <v>9</v>
      </c>
      <c r="R10" s="26">
        <f t="shared" si="3"/>
        <v>0.183673469387755</v>
      </c>
    </row>
    <row r="11" spans="1:18">
      <c r="A11" s="20">
        <v>10</v>
      </c>
      <c r="B11" s="21" t="s">
        <v>1887</v>
      </c>
      <c r="C11" s="22" t="s">
        <v>1888</v>
      </c>
      <c r="D11" s="20">
        <v>2023</v>
      </c>
      <c r="E11" s="20" t="s">
        <v>20</v>
      </c>
      <c r="F11" s="23" t="s">
        <v>1870</v>
      </c>
      <c r="G11" s="24">
        <v>84.5</v>
      </c>
      <c r="H11" s="20">
        <v>87.3</v>
      </c>
      <c r="I11" s="20">
        <v>71.5</v>
      </c>
      <c r="J11" s="20">
        <v>61</v>
      </c>
      <c r="K11" s="20">
        <v>83.985</v>
      </c>
      <c r="L11" s="20">
        <v>3.73</v>
      </c>
      <c r="M11" s="20">
        <v>0</v>
      </c>
      <c r="N11" s="20">
        <v>49</v>
      </c>
      <c r="O11" s="20">
        <f t="shared" si="0"/>
        <v>9</v>
      </c>
      <c r="P11" s="25">
        <f t="shared" si="1"/>
        <v>0.183673469387755</v>
      </c>
      <c r="Q11" s="20">
        <f t="shared" si="2"/>
        <v>10</v>
      </c>
      <c r="R11" s="26">
        <f t="shared" si="3"/>
        <v>0.204081632653061</v>
      </c>
    </row>
    <row r="12" spans="1:18">
      <c r="A12" s="20">
        <v>11</v>
      </c>
      <c r="B12" s="21" t="s">
        <v>1889</v>
      </c>
      <c r="C12" s="22" t="s">
        <v>1890</v>
      </c>
      <c r="D12" s="20">
        <v>2023</v>
      </c>
      <c r="E12" s="20" t="s">
        <v>20</v>
      </c>
      <c r="F12" s="23" t="s">
        <v>1870</v>
      </c>
      <c r="G12" s="24">
        <v>86</v>
      </c>
      <c r="H12" s="20">
        <v>86.2</v>
      </c>
      <c r="I12" s="20">
        <v>71.5</v>
      </c>
      <c r="J12" s="20">
        <v>63</v>
      </c>
      <c r="K12" s="20">
        <v>83.54</v>
      </c>
      <c r="L12" s="20">
        <v>3.62</v>
      </c>
      <c r="M12" s="20">
        <v>0</v>
      </c>
      <c r="N12" s="20">
        <v>49</v>
      </c>
      <c r="O12" s="20">
        <f t="shared" si="0"/>
        <v>12</v>
      </c>
      <c r="P12" s="25">
        <f t="shared" si="1"/>
        <v>0.244897959183673</v>
      </c>
      <c r="Q12" s="20">
        <f t="shared" si="2"/>
        <v>11</v>
      </c>
      <c r="R12" s="26">
        <f t="shared" si="3"/>
        <v>0.224489795918367</v>
      </c>
    </row>
    <row r="13" spans="1:18">
      <c r="A13" s="20">
        <v>12</v>
      </c>
      <c r="B13" s="21" t="s">
        <v>1891</v>
      </c>
      <c r="C13" s="22" t="s">
        <v>1892</v>
      </c>
      <c r="D13" s="20">
        <v>2023</v>
      </c>
      <c r="E13" s="20" t="s">
        <v>20</v>
      </c>
      <c r="F13" s="23" t="s">
        <v>1870</v>
      </c>
      <c r="G13" s="24">
        <v>85</v>
      </c>
      <c r="H13" s="20">
        <v>86</v>
      </c>
      <c r="I13" s="20">
        <v>71.5</v>
      </c>
      <c r="J13" s="20">
        <v>60</v>
      </c>
      <c r="K13" s="20">
        <v>83.1</v>
      </c>
      <c r="L13" s="20">
        <v>3.6</v>
      </c>
      <c r="M13" s="20">
        <v>0</v>
      </c>
      <c r="N13" s="20">
        <v>49</v>
      </c>
      <c r="O13" s="20">
        <f t="shared" si="0"/>
        <v>13</v>
      </c>
      <c r="P13" s="25">
        <f t="shared" si="1"/>
        <v>0.26530612244898</v>
      </c>
      <c r="Q13" s="20">
        <f t="shared" si="2"/>
        <v>12</v>
      </c>
      <c r="R13" s="26">
        <f t="shared" si="3"/>
        <v>0.244897959183673</v>
      </c>
    </row>
    <row r="14" spans="1:18">
      <c r="A14" s="20">
        <v>13</v>
      </c>
      <c r="B14" s="21" t="s">
        <v>1893</v>
      </c>
      <c r="C14" s="22" t="s">
        <v>1894</v>
      </c>
      <c r="D14" s="20">
        <v>2023</v>
      </c>
      <c r="E14" s="20" t="s">
        <v>20</v>
      </c>
      <c r="F14" s="23" t="s">
        <v>1870</v>
      </c>
      <c r="G14" s="24">
        <v>94</v>
      </c>
      <c r="H14" s="20">
        <v>83.4</v>
      </c>
      <c r="I14" s="20">
        <v>73</v>
      </c>
      <c r="J14" s="20">
        <v>64</v>
      </c>
      <c r="K14" s="20">
        <v>82.98</v>
      </c>
      <c r="L14" s="20">
        <v>3.34</v>
      </c>
      <c r="M14" s="20">
        <v>0</v>
      </c>
      <c r="N14" s="20">
        <v>49</v>
      </c>
      <c r="O14" s="20">
        <f t="shared" si="0"/>
        <v>24</v>
      </c>
      <c r="P14" s="25">
        <f t="shared" si="1"/>
        <v>0.489795918367347</v>
      </c>
      <c r="Q14" s="20">
        <f t="shared" si="2"/>
        <v>13</v>
      </c>
      <c r="R14" s="26">
        <f t="shared" si="3"/>
        <v>0.26530612244898</v>
      </c>
    </row>
    <row r="15" spans="1:18">
      <c r="A15" s="20">
        <v>14</v>
      </c>
      <c r="B15" s="21" t="s">
        <v>1895</v>
      </c>
      <c r="C15" s="22" t="s">
        <v>1896</v>
      </c>
      <c r="D15" s="20">
        <v>2023</v>
      </c>
      <c r="E15" s="20" t="s">
        <v>20</v>
      </c>
      <c r="F15" s="23" t="s">
        <v>1870</v>
      </c>
      <c r="G15" s="24">
        <v>81</v>
      </c>
      <c r="H15" s="20">
        <v>86.3</v>
      </c>
      <c r="I15" s="20">
        <v>71.5</v>
      </c>
      <c r="J15" s="20">
        <v>60.5</v>
      </c>
      <c r="K15" s="20">
        <v>82.735</v>
      </c>
      <c r="L15" s="20">
        <v>3.63</v>
      </c>
      <c r="M15" s="20">
        <v>0</v>
      </c>
      <c r="N15" s="20">
        <v>49</v>
      </c>
      <c r="O15" s="20">
        <f t="shared" si="0"/>
        <v>11</v>
      </c>
      <c r="P15" s="25">
        <f t="shared" si="1"/>
        <v>0.224489795918367</v>
      </c>
      <c r="Q15" s="20">
        <f t="shared" si="2"/>
        <v>14</v>
      </c>
      <c r="R15" s="26">
        <f t="shared" si="3"/>
        <v>0.285714285714286</v>
      </c>
    </row>
    <row r="16" spans="1:18">
      <c r="A16" s="20">
        <v>15</v>
      </c>
      <c r="B16" s="21" t="s">
        <v>1897</v>
      </c>
      <c r="C16" s="22" t="s">
        <v>1898</v>
      </c>
      <c r="D16" s="20">
        <v>2023</v>
      </c>
      <c r="E16" s="20" t="s">
        <v>20</v>
      </c>
      <c r="F16" s="23" t="s">
        <v>1870</v>
      </c>
      <c r="G16" s="24">
        <v>87</v>
      </c>
      <c r="H16" s="20">
        <v>84.5</v>
      </c>
      <c r="I16" s="20">
        <v>73</v>
      </c>
      <c r="J16" s="20">
        <v>62.5</v>
      </c>
      <c r="K16" s="20">
        <v>82.625</v>
      </c>
      <c r="L16" s="20">
        <v>3.45</v>
      </c>
      <c r="M16" s="20">
        <v>0</v>
      </c>
      <c r="N16" s="20">
        <v>49</v>
      </c>
      <c r="O16" s="20">
        <f t="shared" si="0"/>
        <v>19</v>
      </c>
      <c r="P16" s="25">
        <f t="shared" si="1"/>
        <v>0.387755102040816</v>
      </c>
      <c r="Q16" s="20">
        <f t="shared" si="2"/>
        <v>15</v>
      </c>
      <c r="R16" s="26">
        <f t="shared" si="3"/>
        <v>0.306122448979592</v>
      </c>
    </row>
    <row r="17" spans="1:18">
      <c r="A17" s="20">
        <v>16</v>
      </c>
      <c r="B17" s="21" t="s">
        <v>1899</v>
      </c>
      <c r="C17" s="22" t="s">
        <v>1900</v>
      </c>
      <c r="D17" s="20">
        <v>2023</v>
      </c>
      <c r="E17" s="20" t="s">
        <v>20</v>
      </c>
      <c r="F17" s="23" t="s">
        <v>1870</v>
      </c>
      <c r="G17" s="24">
        <v>85</v>
      </c>
      <c r="H17" s="20">
        <v>85.1</v>
      </c>
      <c r="I17" s="20">
        <v>70</v>
      </c>
      <c r="J17" s="20">
        <v>60.5</v>
      </c>
      <c r="K17" s="20">
        <v>82.345</v>
      </c>
      <c r="L17" s="20">
        <v>3.51</v>
      </c>
      <c r="M17" s="20">
        <v>0</v>
      </c>
      <c r="N17" s="20">
        <v>49</v>
      </c>
      <c r="O17" s="20">
        <f t="shared" si="0"/>
        <v>17</v>
      </c>
      <c r="P17" s="25">
        <f t="shared" si="1"/>
        <v>0.346938775510204</v>
      </c>
      <c r="Q17" s="20">
        <f t="shared" si="2"/>
        <v>16</v>
      </c>
      <c r="R17" s="26">
        <f t="shared" si="3"/>
        <v>0.326530612244898</v>
      </c>
    </row>
    <row r="18" spans="1:18">
      <c r="A18" s="20">
        <v>17</v>
      </c>
      <c r="B18" s="21" t="s">
        <v>1901</v>
      </c>
      <c r="C18" s="22" t="s">
        <v>1902</v>
      </c>
      <c r="D18" s="20">
        <v>2023</v>
      </c>
      <c r="E18" s="20" t="s">
        <v>20</v>
      </c>
      <c r="F18" s="23" t="s">
        <v>1870</v>
      </c>
      <c r="G18" s="24">
        <v>80</v>
      </c>
      <c r="H18" s="20">
        <v>85.9</v>
      </c>
      <c r="I18" s="20">
        <v>70</v>
      </c>
      <c r="J18" s="20">
        <v>60.5</v>
      </c>
      <c r="K18" s="20">
        <v>82.155</v>
      </c>
      <c r="L18" s="20">
        <v>3.59</v>
      </c>
      <c r="M18" s="20">
        <v>0</v>
      </c>
      <c r="N18" s="20">
        <v>49</v>
      </c>
      <c r="O18" s="20">
        <f t="shared" si="0"/>
        <v>14</v>
      </c>
      <c r="P18" s="25">
        <f t="shared" si="1"/>
        <v>0.285714285714286</v>
      </c>
      <c r="Q18" s="20">
        <f t="shared" si="2"/>
        <v>17</v>
      </c>
      <c r="R18" s="26">
        <f t="shared" si="3"/>
        <v>0.346938775510204</v>
      </c>
    </row>
    <row r="19" spans="1:18">
      <c r="A19" s="20">
        <v>18</v>
      </c>
      <c r="B19" s="21" t="s">
        <v>1903</v>
      </c>
      <c r="C19" s="22" t="s">
        <v>1904</v>
      </c>
      <c r="D19" s="20">
        <v>2023</v>
      </c>
      <c r="E19" s="20" t="s">
        <v>20</v>
      </c>
      <c r="F19" s="23" t="s">
        <v>1870</v>
      </c>
      <c r="G19" s="24">
        <v>86</v>
      </c>
      <c r="H19" s="20">
        <v>83.2</v>
      </c>
      <c r="I19" s="20">
        <v>78.5</v>
      </c>
      <c r="J19" s="20">
        <v>62.5</v>
      </c>
      <c r="K19" s="20">
        <v>82.115</v>
      </c>
      <c r="L19" s="20">
        <v>3.32</v>
      </c>
      <c r="M19" s="20">
        <v>0</v>
      </c>
      <c r="N19" s="20">
        <v>49</v>
      </c>
      <c r="O19" s="20">
        <f t="shared" si="0"/>
        <v>25</v>
      </c>
      <c r="P19" s="25">
        <f t="shared" si="1"/>
        <v>0.510204081632653</v>
      </c>
      <c r="Q19" s="20">
        <f t="shared" si="2"/>
        <v>18</v>
      </c>
      <c r="R19" s="26">
        <f t="shared" si="3"/>
        <v>0.36734693877551</v>
      </c>
    </row>
    <row r="20" spans="1:18">
      <c r="A20" s="20">
        <v>19</v>
      </c>
      <c r="B20" s="21" t="s">
        <v>1905</v>
      </c>
      <c r="C20" s="22" t="s">
        <v>1906</v>
      </c>
      <c r="D20" s="20">
        <v>2023</v>
      </c>
      <c r="E20" s="20" t="s">
        <v>20</v>
      </c>
      <c r="F20" s="23" t="s">
        <v>1870</v>
      </c>
      <c r="G20" s="24">
        <v>80</v>
      </c>
      <c r="H20" s="20">
        <v>85.8</v>
      </c>
      <c r="I20" s="20">
        <v>70</v>
      </c>
      <c r="J20" s="20">
        <v>61</v>
      </c>
      <c r="K20" s="20">
        <v>82.11</v>
      </c>
      <c r="L20" s="20">
        <v>3.58</v>
      </c>
      <c r="M20" s="20">
        <v>0</v>
      </c>
      <c r="N20" s="20">
        <v>49</v>
      </c>
      <c r="O20" s="20">
        <f t="shared" si="0"/>
        <v>15</v>
      </c>
      <c r="P20" s="25">
        <f t="shared" si="1"/>
        <v>0.306122448979592</v>
      </c>
      <c r="Q20" s="20">
        <f t="shared" si="2"/>
        <v>19</v>
      </c>
      <c r="R20" s="26">
        <f t="shared" si="3"/>
        <v>0.387755102040816</v>
      </c>
    </row>
    <row r="21" spans="1:18">
      <c r="A21" s="20">
        <v>20</v>
      </c>
      <c r="B21" s="21" t="s">
        <v>1907</v>
      </c>
      <c r="C21" s="22" t="s">
        <v>1908</v>
      </c>
      <c r="D21" s="20">
        <v>2023</v>
      </c>
      <c r="E21" s="20" t="s">
        <v>20</v>
      </c>
      <c r="F21" s="23" t="s">
        <v>1870</v>
      </c>
      <c r="G21" s="24">
        <v>80</v>
      </c>
      <c r="H21" s="20">
        <v>85.6</v>
      </c>
      <c r="I21" s="20">
        <v>70</v>
      </c>
      <c r="J21" s="20">
        <v>60</v>
      </c>
      <c r="K21" s="20">
        <v>81.92</v>
      </c>
      <c r="L21" s="20">
        <v>3.56</v>
      </c>
      <c r="M21" s="20">
        <v>0</v>
      </c>
      <c r="N21" s="20">
        <v>49</v>
      </c>
      <c r="O21" s="20">
        <f t="shared" si="0"/>
        <v>16</v>
      </c>
      <c r="P21" s="25">
        <f t="shared" si="1"/>
        <v>0.326530612244898</v>
      </c>
      <c r="Q21" s="20">
        <f t="shared" si="2"/>
        <v>20</v>
      </c>
      <c r="R21" s="26">
        <f t="shared" si="3"/>
        <v>0.408163265306122</v>
      </c>
    </row>
    <row r="22" spans="1:18">
      <c r="A22" s="20">
        <v>21</v>
      </c>
      <c r="B22" s="21" t="s">
        <v>1909</v>
      </c>
      <c r="C22" s="22" t="s">
        <v>1910</v>
      </c>
      <c r="D22" s="20">
        <v>2023</v>
      </c>
      <c r="E22" s="20" t="s">
        <v>20</v>
      </c>
      <c r="F22" s="23" t="s">
        <v>1870</v>
      </c>
      <c r="G22" s="24">
        <v>84.5</v>
      </c>
      <c r="H22" s="20">
        <v>83.6</v>
      </c>
      <c r="I22" s="20">
        <v>73.5</v>
      </c>
      <c r="J22" s="20">
        <v>61.5</v>
      </c>
      <c r="K22" s="20">
        <v>81.62</v>
      </c>
      <c r="L22" s="20">
        <v>3.36</v>
      </c>
      <c r="M22" s="20">
        <v>0</v>
      </c>
      <c r="N22" s="20">
        <v>49</v>
      </c>
      <c r="O22" s="20">
        <f t="shared" si="0"/>
        <v>22</v>
      </c>
      <c r="P22" s="25">
        <f t="shared" si="1"/>
        <v>0.448979591836735</v>
      </c>
      <c r="Q22" s="20">
        <f t="shared" si="2"/>
        <v>21</v>
      </c>
      <c r="R22" s="26">
        <f t="shared" si="3"/>
        <v>0.428571428571429</v>
      </c>
    </row>
    <row r="23" spans="1:18">
      <c r="A23" s="20">
        <v>22</v>
      </c>
      <c r="B23" s="21" t="s">
        <v>1911</v>
      </c>
      <c r="C23" s="22" t="s">
        <v>1912</v>
      </c>
      <c r="D23" s="20">
        <v>2023</v>
      </c>
      <c r="E23" s="20" t="s">
        <v>20</v>
      </c>
      <c r="F23" s="23" t="s">
        <v>1870</v>
      </c>
      <c r="G23" s="24">
        <v>84</v>
      </c>
      <c r="H23" s="20">
        <v>83.9</v>
      </c>
      <c r="I23" s="20">
        <v>72.5</v>
      </c>
      <c r="J23" s="20">
        <v>60</v>
      </c>
      <c r="K23" s="20">
        <v>81.58</v>
      </c>
      <c r="L23" s="20">
        <v>3.39</v>
      </c>
      <c r="M23" s="20">
        <v>0</v>
      </c>
      <c r="N23" s="20">
        <v>49</v>
      </c>
      <c r="O23" s="20">
        <f t="shared" si="0"/>
        <v>21</v>
      </c>
      <c r="P23" s="25">
        <f t="shared" si="1"/>
        <v>0.428571428571429</v>
      </c>
      <c r="Q23" s="20">
        <f t="shared" si="2"/>
        <v>22</v>
      </c>
      <c r="R23" s="26">
        <f t="shared" si="3"/>
        <v>0.448979591836735</v>
      </c>
    </row>
    <row r="24" spans="1:18">
      <c r="A24" s="20">
        <v>23</v>
      </c>
      <c r="B24" s="21" t="s">
        <v>1913</v>
      </c>
      <c r="C24" s="22" t="s">
        <v>1914</v>
      </c>
      <c r="D24" s="20">
        <v>2023</v>
      </c>
      <c r="E24" s="20" t="s">
        <v>20</v>
      </c>
      <c r="F24" s="23" t="s">
        <v>1870</v>
      </c>
      <c r="G24" s="24">
        <v>80</v>
      </c>
      <c r="H24" s="20">
        <v>85</v>
      </c>
      <c r="I24" s="20">
        <v>70</v>
      </c>
      <c r="J24" s="20">
        <v>60.5</v>
      </c>
      <c r="K24" s="20">
        <v>81.525</v>
      </c>
      <c r="L24" s="20">
        <v>3.5</v>
      </c>
      <c r="M24" s="20">
        <v>0</v>
      </c>
      <c r="N24" s="20">
        <v>49</v>
      </c>
      <c r="O24" s="20">
        <f t="shared" si="0"/>
        <v>18</v>
      </c>
      <c r="P24" s="25">
        <f t="shared" si="1"/>
        <v>0.36734693877551</v>
      </c>
      <c r="Q24" s="20">
        <f t="shared" si="2"/>
        <v>23</v>
      </c>
      <c r="R24" s="26">
        <f t="shared" si="3"/>
        <v>0.469387755102041</v>
      </c>
    </row>
    <row r="25" spans="1:18">
      <c r="A25" s="20">
        <v>24</v>
      </c>
      <c r="B25" s="21" t="s">
        <v>1915</v>
      </c>
      <c r="C25" s="22" t="s">
        <v>1916</v>
      </c>
      <c r="D25" s="20">
        <v>2023</v>
      </c>
      <c r="E25" s="20" t="s">
        <v>20</v>
      </c>
      <c r="F25" s="23" t="s">
        <v>1870</v>
      </c>
      <c r="G25" s="24">
        <v>85</v>
      </c>
      <c r="H25" s="20">
        <v>83.2</v>
      </c>
      <c r="I25" s="20">
        <v>72</v>
      </c>
      <c r="J25" s="20">
        <v>60.5</v>
      </c>
      <c r="K25" s="20">
        <v>81.215</v>
      </c>
      <c r="L25" s="20">
        <v>3.32</v>
      </c>
      <c r="M25" s="20">
        <v>0</v>
      </c>
      <c r="N25" s="20">
        <v>49</v>
      </c>
      <c r="O25" s="20">
        <f t="shared" si="0"/>
        <v>25</v>
      </c>
      <c r="P25" s="25">
        <f t="shared" si="1"/>
        <v>0.510204081632653</v>
      </c>
      <c r="Q25" s="20">
        <f t="shared" si="2"/>
        <v>24</v>
      </c>
      <c r="R25" s="26">
        <f t="shared" si="3"/>
        <v>0.489795918367347</v>
      </c>
    </row>
    <row r="26" spans="1:18">
      <c r="A26" s="20">
        <v>25</v>
      </c>
      <c r="B26" s="21" t="s">
        <v>1917</v>
      </c>
      <c r="C26" s="22" t="s">
        <v>1918</v>
      </c>
      <c r="D26" s="20">
        <v>2023</v>
      </c>
      <c r="E26" s="20" t="s">
        <v>20</v>
      </c>
      <c r="F26" s="23" t="s">
        <v>1870</v>
      </c>
      <c r="G26" s="24">
        <v>80</v>
      </c>
      <c r="H26" s="20">
        <v>84.5</v>
      </c>
      <c r="I26" s="20">
        <v>70</v>
      </c>
      <c r="J26" s="20">
        <v>60</v>
      </c>
      <c r="K26" s="20">
        <v>81.15</v>
      </c>
      <c r="L26" s="20">
        <v>3.45</v>
      </c>
      <c r="M26" s="20">
        <v>0</v>
      </c>
      <c r="N26" s="20">
        <v>49</v>
      </c>
      <c r="O26" s="20">
        <f t="shared" si="0"/>
        <v>19</v>
      </c>
      <c r="P26" s="25">
        <f t="shared" si="1"/>
        <v>0.387755102040816</v>
      </c>
      <c r="Q26" s="20">
        <f t="shared" si="2"/>
        <v>25</v>
      </c>
      <c r="R26" s="26">
        <f t="shared" si="3"/>
        <v>0.510204081632653</v>
      </c>
    </row>
    <row r="27" spans="1:18">
      <c r="A27" s="20">
        <v>26</v>
      </c>
      <c r="B27" s="21" t="s">
        <v>1919</v>
      </c>
      <c r="C27" s="22" t="s">
        <v>1920</v>
      </c>
      <c r="D27" s="20">
        <v>2023</v>
      </c>
      <c r="E27" s="20" t="s">
        <v>20</v>
      </c>
      <c r="F27" s="23" t="s">
        <v>1870</v>
      </c>
      <c r="G27" s="24">
        <v>83.5</v>
      </c>
      <c r="H27" s="20">
        <v>83</v>
      </c>
      <c r="I27" s="20">
        <v>71.5</v>
      </c>
      <c r="J27" s="20">
        <v>61.5</v>
      </c>
      <c r="K27" s="20">
        <v>80.85</v>
      </c>
      <c r="L27" s="20">
        <v>3.3</v>
      </c>
      <c r="M27" s="20">
        <v>0</v>
      </c>
      <c r="N27" s="20">
        <v>49</v>
      </c>
      <c r="O27" s="20">
        <f t="shared" si="0"/>
        <v>28</v>
      </c>
      <c r="P27" s="25">
        <f t="shared" si="1"/>
        <v>0.571428571428571</v>
      </c>
      <c r="Q27" s="20">
        <f t="shared" si="2"/>
        <v>26</v>
      </c>
      <c r="R27" s="26">
        <f t="shared" si="3"/>
        <v>0.530612244897959</v>
      </c>
    </row>
    <row r="28" spans="1:18">
      <c r="A28" s="20">
        <v>27</v>
      </c>
      <c r="B28" s="21" t="s">
        <v>1921</v>
      </c>
      <c r="C28" s="22" t="s">
        <v>1922</v>
      </c>
      <c r="D28" s="20">
        <v>2023</v>
      </c>
      <c r="E28" s="20" t="s">
        <v>20</v>
      </c>
      <c r="F28" s="23" t="s">
        <v>1870</v>
      </c>
      <c r="G28" s="24">
        <v>80</v>
      </c>
      <c r="H28" s="20">
        <v>83.6</v>
      </c>
      <c r="I28" s="20">
        <v>71.5</v>
      </c>
      <c r="J28" s="20">
        <v>62</v>
      </c>
      <c r="K28" s="20">
        <v>80.77</v>
      </c>
      <c r="L28" s="20">
        <v>3.36</v>
      </c>
      <c r="M28" s="20">
        <v>0</v>
      </c>
      <c r="N28" s="20">
        <v>49</v>
      </c>
      <c r="O28" s="20">
        <f t="shared" si="0"/>
        <v>22</v>
      </c>
      <c r="P28" s="25">
        <f t="shared" si="1"/>
        <v>0.448979591836735</v>
      </c>
      <c r="Q28" s="20">
        <f t="shared" si="2"/>
        <v>27</v>
      </c>
      <c r="R28" s="26">
        <f t="shared" si="3"/>
        <v>0.551020408163265</v>
      </c>
    </row>
    <row r="29" spans="1:18">
      <c r="A29" s="20">
        <v>28</v>
      </c>
      <c r="B29" s="21" t="s">
        <v>1923</v>
      </c>
      <c r="C29" s="22" t="s">
        <v>1924</v>
      </c>
      <c r="D29" s="20">
        <v>2023</v>
      </c>
      <c r="E29" s="20" t="s">
        <v>20</v>
      </c>
      <c r="F29" s="23" t="s">
        <v>1870</v>
      </c>
      <c r="G29" s="24">
        <v>82</v>
      </c>
      <c r="H29" s="20">
        <v>83.2</v>
      </c>
      <c r="I29" s="20">
        <v>71.5</v>
      </c>
      <c r="J29" s="20">
        <v>61.5</v>
      </c>
      <c r="K29" s="20">
        <v>80.765</v>
      </c>
      <c r="L29" s="20">
        <v>3.32</v>
      </c>
      <c r="M29" s="20">
        <v>0</v>
      </c>
      <c r="N29" s="20">
        <v>49</v>
      </c>
      <c r="O29" s="20">
        <f t="shared" si="0"/>
        <v>25</v>
      </c>
      <c r="P29" s="25">
        <f t="shared" si="1"/>
        <v>0.510204081632653</v>
      </c>
      <c r="Q29" s="20">
        <f t="shared" si="2"/>
        <v>28</v>
      </c>
      <c r="R29" s="26">
        <f t="shared" si="3"/>
        <v>0.571428571428571</v>
      </c>
    </row>
    <row r="30" spans="1:18">
      <c r="A30" s="20">
        <v>29</v>
      </c>
      <c r="B30" s="21" t="s">
        <v>1925</v>
      </c>
      <c r="C30" s="22" t="s">
        <v>1926</v>
      </c>
      <c r="D30" s="20">
        <v>2023</v>
      </c>
      <c r="E30" s="20" t="s">
        <v>20</v>
      </c>
      <c r="F30" s="23" t="s">
        <v>1870</v>
      </c>
      <c r="G30" s="24">
        <v>82</v>
      </c>
      <c r="H30" s="20">
        <v>83</v>
      </c>
      <c r="I30" s="20">
        <v>70</v>
      </c>
      <c r="J30" s="20">
        <v>60</v>
      </c>
      <c r="K30" s="20">
        <v>80.4</v>
      </c>
      <c r="L30" s="20">
        <v>3.3</v>
      </c>
      <c r="M30" s="20">
        <v>0</v>
      </c>
      <c r="N30" s="20">
        <v>49</v>
      </c>
      <c r="O30" s="20">
        <f t="shared" si="0"/>
        <v>28</v>
      </c>
      <c r="P30" s="25">
        <f t="shared" si="1"/>
        <v>0.571428571428571</v>
      </c>
      <c r="Q30" s="20">
        <f t="shared" si="2"/>
        <v>29</v>
      </c>
      <c r="R30" s="26">
        <f t="shared" si="3"/>
        <v>0.591836734693878</v>
      </c>
    </row>
    <row r="31" spans="1:18">
      <c r="A31" s="20">
        <v>30</v>
      </c>
      <c r="B31" s="21" t="s">
        <v>1927</v>
      </c>
      <c r="C31" s="22" t="s">
        <v>1928</v>
      </c>
      <c r="D31" s="20">
        <v>2023</v>
      </c>
      <c r="E31" s="20" t="s">
        <v>20</v>
      </c>
      <c r="F31" s="23" t="s">
        <v>1870</v>
      </c>
      <c r="G31" s="24">
        <v>81</v>
      </c>
      <c r="H31" s="20">
        <v>82.9</v>
      </c>
      <c r="I31" s="20">
        <v>71.5</v>
      </c>
      <c r="J31" s="20">
        <v>60</v>
      </c>
      <c r="K31" s="20">
        <v>80.33</v>
      </c>
      <c r="L31" s="20">
        <v>3.29</v>
      </c>
      <c r="M31" s="20">
        <v>0</v>
      </c>
      <c r="N31" s="20">
        <v>49</v>
      </c>
      <c r="O31" s="20">
        <f t="shared" si="0"/>
        <v>30</v>
      </c>
      <c r="P31" s="25">
        <f t="shared" si="1"/>
        <v>0.612244897959184</v>
      </c>
      <c r="Q31" s="20">
        <f t="shared" si="2"/>
        <v>30</v>
      </c>
      <c r="R31" s="26">
        <f t="shared" si="3"/>
        <v>0.612244897959184</v>
      </c>
    </row>
    <row r="32" spans="1:18">
      <c r="A32" s="20">
        <v>31</v>
      </c>
      <c r="B32" s="21" t="s">
        <v>1929</v>
      </c>
      <c r="C32" s="22" t="s">
        <v>1930</v>
      </c>
      <c r="D32" s="20">
        <v>2023</v>
      </c>
      <c r="E32" s="20" t="s">
        <v>20</v>
      </c>
      <c r="F32" s="23" t="s">
        <v>1870</v>
      </c>
      <c r="G32" s="24">
        <v>82</v>
      </c>
      <c r="H32" s="20">
        <v>82.8</v>
      </c>
      <c r="I32" s="20">
        <v>70</v>
      </c>
      <c r="J32" s="20">
        <v>60</v>
      </c>
      <c r="K32" s="20">
        <v>80.26</v>
      </c>
      <c r="L32" s="20">
        <v>3.28</v>
      </c>
      <c r="M32" s="20">
        <v>0</v>
      </c>
      <c r="N32" s="20">
        <v>49</v>
      </c>
      <c r="O32" s="20">
        <f t="shared" si="0"/>
        <v>32</v>
      </c>
      <c r="P32" s="25">
        <f t="shared" si="1"/>
        <v>0.653061224489796</v>
      </c>
      <c r="Q32" s="20">
        <f t="shared" si="2"/>
        <v>31</v>
      </c>
      <c r="R32" s="26">
        <f t="shared" si="3"/>
        <v>0.63265306122449</v>
      </c>
    </row>
    <row r="33" spans="1:18">
      <c r="A33" s="20">
        <v>32</v>
      </c>
      <c r="B33" s="21" t="s">
        <v>1931</v>
      </c>
      <c r="C33" s="22" t="s">
        <v>1932</v>
      </c>
      <c r="D33" s="20">
        <v>2023</v>
      </c>
      <c r="E33" s="20" t="s">
        <v>20</v>
      </c>
      <c r="F33" s="23" t="s">
        <v>1870</v>
      </c>
      <c r="G33" s="24">
        <v>80</v>
      </c>
      <c r="H33" s="20">
        <v>82.9</v>
      </c>
      <c r="I33" s="20">
        <v>70</v>
      </c>
      <c r="J33" s="20">
        <v>60</v>
      </c>
      <c r="K33" s="20">
        <v>80.03</v>
      </c>
      <c r="L33" s="20">
        <v>3.29</v>
      </c>
      <c r="M33" s="20">
        <v>0</v>
      </c>
      <c r="N33" s="20">
        <v>49</v>
      </c>
      <c r="O33" s="20">
        <f t="shared" si="0"/>
        <v>30</v>
      </c>
      <c r="P33" s="25">
        <f t="shared" si="1"/>
        <v>0.612244897959184</v>
      </c>
      <c r="Q33" s="20">
        <f t="shared" si="2"/>
        <v>32</v>
      </c>
      <c r="R33" s="26">
        <f t="shared" si="3"/>
        <v>0.653061224489796</v>
      </c>
    </row>
    <row r="34" spans="1:18">
      <c r="A34" s="20">
        <v>33</v>
      </c>
      <c r="B34" s="21" t="s">
        <v>1933</v>
      </c>
      <c r="C34" s="22" t="s">
        <v>1934</v>
      </c>
      <c r="D34" s="20">
        <v>2023</v>
      </c>
      <c r="E34" s="20" t="s">
        <v>20</v>
      </c>
      <c r="F34" s="23" t="s">
        <v>1870</v>
      </c>
      <c r="G34" s="24">
        <v>81</v>
      </c>
      <c r="H34" s="20">
        <v>82</v>
      </c>
      <c r="I34" s="20">
        <v>70</v>
      </c>
      <c r="J34" s="20">
        <v>60</v>
      </c>
      <c r="K34" s="20">
        <v>79.55</v>
      </c>
      <c r="L34" s="20">
        <v>3.2</v>
      </c>
      <c r="M34" s="20">
        <v>0</v>
      </c>
      <c r="N34" s="20">
        <v>49</v>
      </c>
      <c r="O34" s="20">
        <f t="shared" si="0"/>
        <v>33</v>
      </c>
      <c r="P34" s="25">
        <f t="shared" si="1"/>
        <v>0.673469387755102</v>
      </c>
      <c r="Q34" s="20">
        <f t="shared" si="2"/>
        <v>33</v>
      </c>
      <c r="R34" s="26">
        <f t="shared" si="3"/>
        <v>0.673469387755102</v>
      </c>
    </row>
    <row r="35" spans="1:18">
      <c r="A35" s="20">
        <v>34</v>
      </c>
      <c r="B35" s="21" t="s">
        <v>1935</v>
      </c>
      <c r="C35" s="22" t="s">
        <v>1936</v>
      </c>
      <c r="D35" s="20">
        <v>2023</v>
      </c>
      <c r="E35" s="20" t="s">
        <v>20</v>
      </c>
      <c r="F35" s="23" t="s">
        <v>1870</v>
      </c>
      <c r="G35" s="24">
        <v>82</v>
      </c>
      <c r="H35" s="20">
        <v>80.6</v>
      </c>
      <c r="I35" s="20">
        <v>72</v>
      </c>
      <c r="J35" s="20">
        <v>62.5</v>
      </c>
      <c r="K35" s="20">
        <v>79.045</v>
      </c>
      <c r="L35" s="20">
        <v>3.06</v>
      </c>
      <c r="M35" s="20">
        <v>0</v>
      </c>
      <c r="N35" s="20">
        <v>49</v>
      </c>
      <c r="O35" s="20">
        <f t="shared" si="0"/>
        <v>37</v>
      </c>
      <c r="P35" s="25">
        <f t="shared" si="1"/>
        <v>0.755102040816326</v>
      </c>
      <c r="Q35" s="20">
        <f t="shared" si="2"/>
        <v>34</v>
      </c>
      <c r="R35" s="26">
        <f t="shared" si="3"/>
        <v>0.693877551020408</v>
      </c>
    </row>
    <row r="36" spans="1:18">
      <c r="A36" s="20">
        <v>35</v>
      </c>
      <c r="B36" s="21" t="s">
        <v>1937</v>
      </c>
      <c r="C36" s="22" t="s">
        <v>1938</v>
      </c>
      <c r="D36" s="20">
        <v>2023</v>
      </c>
      <c r="E36" s="20" t="s">
        <v>20</v>
      </c>
      <c r="F36" s="23" t="s">
        <v>1870</v>
      </c>
      <c r="G36" s="24">
        <v>80</v>
      </c>
      <c r="H36" s="20">
        <v>81.1</v>
      </c>
      <c r="I36" s="20">
        <v>70</v>
      </c>
      <c r="J36" s="20">
        <v>60</v>
      </c>
      <c r="K36" s="20">
        <v>78.77</v>
      </c>
      <c r="L36" s="20">
        <v>3.11</v>
      </c>
      <c r="M36" s="20">
        <v>0</v>
      </c>
      <c r="N36" s="20">
        <v>49</v>
      </c>
      <c r="O36" s="20">
        <f t="shared" si="0"/>
        <v>34</v>
      </c>
      <c r="P36" s="25">
        <f t="shared" si="1"/>
        <v>0.693877551020408</v>
      </c>
      <c r="Q36" s="20">
        <f t="shared" si="2"/>
        <v>35</v>
      </c>
      <c r="R36" s="26">
        <f t="shared" si="3"/>
        <v>0.714285714285714</v>
      </c>
    </row>
    <row r="37" spans="1:18">
      <c r="A37" s="20">
        <v>36</v>
      </c>
      <c r="B37" s="21" t="s">
        <v>1939</v>
      </c>
      <c r="C37" s="22" t="s">
        <v>1940</v>
      </c>
      <c r="D37" s="20">
        <v>2023</v>
      </c>
      <c r="E37" s="20" t="s">
        <v>20</v>
      </c>
      <c r="F37" s="23" t="s">
        <v>1870</v>
      </c>
      <c r="G37" s="24">
        <v>80</v>
      </c>
      <c r="H37" s="20">
        <v>81</v>
      </c>
      <c r="I37" s="20">
        <v>70</v>
      </c>
      <c r="J37" s="20">
        <v>60</v>
      </c>
      <c r="K37" s="20">
        <v>78.7</v>
      </c>
      <c r="L37" s="20">
        <v>3.1</v>
      </c>
      <c r="M37" s="20">
        <v>0</v>
      </c>
      <c r="N37" s="20">
        <v>49</v>
      </c>
      <c r="O37" s="20">
        <f t="shared" si="0"/>
        <v>35</v>
      </c>
      <c r="P37" s="25">
        <f t="shared" si="1"/>
        <v>0.714285714285714</v>
      </c>
      <c r="Q37" s="20">
        <f t="shared" si="2"/>
        <v>36</v>
      </c>
      <c r="R37" s="26">
        <f t="shared" si="3"/>
        <v>0.73469387755102</v>
      </c>
    </row>
    <row r="38" spans="1:18">
      <c r="A38" s="20">
        <v>37</v>
      </c>
      <c r="B38" s="21" t="s">
        <v>1941</v>
      </c>
      <c r="C38" s="22" t="s">
        <v>1942</v>
      </c>
      <c r="D38" s="20">
        <v>2023</v>
      </c>
      <c r="E38" s="20" t="s">
        <v>20</v>
      </c>
      <c r="F38" s="23" t="s">
        <v>1870</v>
      </c>
      <c r="G38" s="24">
        <v>80</v>
      </c>
      <c r="H38" s="20">
        <v>80.8</v>
      </c>
      <c r="I38" s="20">
        <v>70</v>
      </c>
      <c r="J38" s="20">
        <v>60</v>
      </c>
      <c r="K38" s="20">
        <v>78.56</v>
      </c>
      <c r="L38" s="20">
        <v>3.08</v>
      </c>
      <c r="M38" s="20">
        <v>0</v>
      </c>
      <c r="N38" s="20">
        <v>49</v>
      </c>
      <c r="O38" s="20">
        <f t="shared" si="0"/>
        <v>36</v>
      </c>
      <c r="P38" s="25">
        <f t="shared" si="1"/>
        <v>0.73469387755102</v>
      </c>
      <c r="Q38" s="20">
        <f t="shared" si="2"/>
        <v>37</v>
      </c>
      <c r="R38" s="26">
        <f t="shared" si="3"/>
        <v>0.755102040816326</v>
      </c>
    </row>
    <row r="39" spans="1:18">
      <c r="A39" s="20">
        <v>38</v>
      </c>
      <c r="B39" s="21" t="s">
        <v>1943</v>
      </c>
      <c r="C39" s="22" t="s">
        <v>1944</v>
      </c>
      <c r="D39" s="20">
        <v>2023</v>
      </c>
      <c r="E39" s="20" t="s">
        <v>20</v>
      </c>
      <c r="F39" s="23" t="s">
        <v>1870</v>
      </c>
      <c r="G39" s="24">
        <v>82</v>
      </c>
      <c r="H39" s="20">
        <v>79.7</v>
      </c>
      <c r="I39" s="20">
        <v>70</v>
      </c>
      <c r="J39" s="20">
        <v>60</v>
      </c>
      <c r="K39" s="20">
        <v>78.09</v>
      </c>
      <c r="L39" s="20">
        <v>2.97</v>
      </c>
      <c r="M39" s="20">
        <v>0</v>
      </c>
      <c r="N39" s="20">
        <v>49</v>
      </c>
      <c r="O39" s="20">
        <f t="shared" si="0"/>
        <v>38</v>
      </c>
      <c r="P39" s="25">
        <f t="shared" si="1"/>
        <v>0.775510204081633</v>
      </c>
      <c r="Q39" s="20">
        <f t="shared" si="2"/>
        <v>38</v>
      </c>
      <c r="R39" s="26">
        <f t="shared" si="3"/>
        <v>0.775510204081633</v>
      </c>
    </row>
    <row r="40" spans="1:18">
      <c r="A40" s="20">
        <v>39</v>
      </c>
      <c r="B40" s="21" t="s">
        <v>1945</v>
      </c>
      <c r="C40" s="22" t="s">
        <v>1946</v>
      </c>
      <c r="D40" s="20">
        <v>2023</v>
      </c>
      <c r="E40" s="20" t="s">
        <v>20</v>
      </c>
      <c r="F40" s="23" t="s">
        <v>1870</v>
      </c>
      <c r="G40" s="24">
        <v>81</v>
      </c>
      <c r="H40" s="20">
        <v>79.6</v>
      </c>
      <c r="I40" s="20">
        <v>70</v>
      </c>
      <c r="J40" s="20">
        <v>60</v>
      </c>
      <c r="K40" s="20">
        <v>77.87</v>
      </c>
      <c r="L40" s="20">
        <v>2.96</v>
      </c>
      <c r="M40" s="20">
        <v>0</v>
      </c>
      <c r="N40" s="20">
        <v>49</v>
      </c>
      <c r="O40" s="20">
        <f t="shared" si="0"/>
        <v>39</v>
      </c>
      <c r="P40" s="25">
        <f t="shared" si="1"/>
        <v>0.795918367346939</v>
      </c>
      <c r="Q40" s="20">
        <f t="shared" si="2"/>
        <v>39</v>
      </c>
      <c r="R40" s="26">
        <f t="shared" si="3"/>
        <v>0.795918367346939</v>
      </c>
    </row>
    <row r="41" spans="1:18">
      <c r="A41" s="20">
        <v>40</v>
      </c>
      <c r="B41" s="21" t="s">
        <v>1947</v>
      </c>
      <c r="C41" s="22" t="s">
        <v>1948</v>
      </c>
      <c r="D41" s="20">
        <v>2023</v>
      </c>
      <c r="E41" s="20" t="s">
        <v>20</v>
      </c>
      <c r="F41" s="23" t="s">
        <v>1870</v>
      </c>
      <c r="G41" s="24">
        <v>81</v>
      </c>
      <c r="H41" s="20">
        <v>79.2</v>
      </c>
      <c r="I41" s="20">
        <v>71.5</v>
      </c>
      <c r="J41" s="20">
        <v>60</v>
      </c>
      <c r="K41" s="20">
        <v>77.74</v>
      </c>
      <c r="L41" s="20">
        <v>2.92</v>
      </c>
      <c r="M41" s="20">
        <v>0</v>
      </c>
      <c r="N41" s="20">
        <v>49</v>
      </c>
      <c r="O41" s="20">
        <f t="shared" si="0"/>
        <v>40</v>
      </c>
      <c r="P41" s="25">
        <f t="shared" si="1"/>
        <v>0.816326530612245</v>
      </c>
      <c r="Q41" s="20">
        <f t="shared" si="2"/>
        <v>40</v>
      </c>
      <c r="R41" s="26">
        <f t="shared" si="3"/>
        <v>0.816326530612245</v>
      </c>
    </row>
    <row r="42" spans="1:18">
      <c r="A42" s="20">
        <v>41</v>
      </c>
      <c r="B42" s="21" t="s">
        <v>1949</v>
      </c>
      <c r="C42" s="22" t="s">
        <v>1950</v>
      </c>
      <c r="D42" s="20">
        <v>2023</v>
      </c>
      <c r="E42" s="20" t="s">
        <v>20</v>
      </c>
      <c r="F42" s="23" t="s">
        <v>1870</v>
      </c>
      <c r="G42" s="24">
        <v>81</v>
      </c>
      <c r="H42" s="20">
        <v>78.8</v>
      </c>
      <c r="I42" s="20">
        <v>70</v>
      </c>
      <c r="J42" s="20">
        <v>60</v>
      </c>
      <c r="K42" s="20">
        <v>77.31</v>
      </c>
      <c r="L42" s="20">
        <v>2.88</v>
      </c>
      <c r="M42" s="20">
        <v>0</v>
      </c>
      <c r="N42" s="20">
        <v>49</v>
      </c>
      <c r="O42" s="20">
        <f t="shared" si="0"/>
        <v>41</v>
      </c>
      <c r="P42" s="25">
        <f t="shared" si="1"/>
        <v>0.836734693877551</v>
      </c>
      <c r="Q42" s="20">
        <f t="shared" si="2"/>
        <v>41</v>
      </c>
      <c r="R42" s="26">
        <f t="shared" si="3"/>
        <v>0.836734693877551</v>
      </c>
    </row>
    <row r="43" spans="1:18">
      <c r="A43" s="20">
        <v>42</v>
      </c>
      <c r="B43" s="21" t="s">
        <v>1951</v>
      </c>
      <c r="C43" s="22" t="s">
        <v>1952</v>
      </c>
      <c r="D43" s="20">
        <v>2023</v>
      </c>
      <c r="E43" s="20" t="s">
        <v>20</v>
      </c>
      <c r="F43" s="23" t="s">
        <v>1870</v>
      </c>
      <c r="G43" s="24">
        <v>80</v>
      </c>
      <c r="H43" s="20">
        <v>77.4</v>
      </c>
      <c r="I43" s="20">
        <v>71.5</v>
      </c>
      <c r="J43" s="20">
        <v>60</v>
      </c>
      <c r="K43" s="20">
        <v>76.33</v>
      </c>
      <c r="L43" s="20">
        <v>2.74</v>
      </c>
      <c r="M43" s="20">
        <v>0</v>
      </c>
      <c r="N43" s="20">
        <v>49</v>
      </c>
      <c r="O43" s="20">
        <f t="shared" si="0"/>
        <v>43</v>
      </c>
      <c r="P43" s="25">
        <f t="shared" si="1"/>
        <v>0.877551020408163</v>
      </c>
      <c r="Q43" s="20">
        <f t="shared" si="2"/>
        <v>42</v>
      </c>
      <c r="R43" s="26">
        <f t="shared" si="3"/>
        <v>0.857142857142857</v>
      </c>
    </row>
    <row r="44" spans="1:18">
      <c r="A44" s="20">
        <v>43</v>
      </c>
      <c r="B44" s="21" t="s">
        <v>1953</v>
      </c>
      <c r="C44" s="22" t="s">
        <v>1954</v>
      </c>
      <c r="D44" s="20">
        <v>2023</v>
      </c>
      <c r="E44" s="20" t="s">
        <v>20</v>
      </c>
      <c r="F44" s="23" t="s">
        <v>1870</v>
      </c>
      <c r="G44" s="24">
        <v>80</v>
      </c>
      <c r="H44" s="20">
        <v>77.5</v>
      </c>
      <c r="I44" s="20">
        <v>70</v>
      </c>
      <c r="J44" s="20">
        <v>60</v>
      </c>
      <c r="K44" s="20">
        <v>76.25</v>
      </c>
      <c r="L44" s="20">
        <v>2.75</v>
      </c>
      <c r="M44" s="20">
        <v>0</v>
      </c>
      <c r="N44" s="20">
        <v>49</v>
      </c>
      <c r="O44" s="20">
        <f t="shared" si="0"/>
        <v>42</v>
      </c>
      <c r="P44" s="25">
        <f t="shared" si="1"/>
        <v>0.857142857142857</v>
      </c>
      <c r="Q44" s="20">
        <f t="shared" si="2"/>
        <v>43</v>
      </c>
      <c r="R44" s="26">
        <f t="shared" si="3"/>
        <v>0.877551020408163</v>
      </c>
    </row>
    <row r="45" spans="1:18">
      <c r="A45" s="20">
        <v>44</v>
      </c>
      <c r="B45" s="21" t="s">
        <v>1955</v>
      </c>
      <c r="C45" s="22" t="s">
        <v>1956</v>
      </c>
      <c r="D45" s="20">
        <v>2023</v>
      </c>
      <c r="E45" s="20" t="s">
        <v>20</v>
      </c>
      <c r="F45" s="23" t="s">
        <v>1870</v>
      </c>
      <c r="G45" s="24">
        <v>80</v>
      </c>
      <c r="H45" s="20">
        <v>77.1</v>
      </c>
      <c r="I45" s="20">
        <v>70</v>
      </c>
      <c r="J45" s="20">
        <v>60</v>
      </c>
      <c r="K45" s="20">
        <v>75.97</v>
      </c>
      <c r="L45" s="20">
        <v>2.71</v>
      </c>
      <c r="M45" s="20">
        <v>0</v>
      </c>
      <c r="N45" s="20">
        <v>49</v>
      </c>
      <c r="O45" s="20">
        <f t="shared" si="0"/>
        <v>44</v>
      </c>
      <c r="P45" s="25">
        <f t="shared" si="1"/>
        <v>0.897959183673469</v>
      </c>
      <c r="Q45" s="20">
        <f t="shared" si="2"/>
        <v>44</v>
      </c>
      <c r="R45" s="26">
        <f t="shared" si="3"/>
        <v>0.897959183673469</v>
      </c>
    </row>
    <row r="46" spans="1:18">
      <c r="A46" s="20">
        <v>45</v>
      </c>
      <c r="B46" s="21" t="s">
        <v>1957</v>
      </c>
      <c r="C46" s="22" t="s">
        <v>1958</v>
      </c>
      <c r="D46" s="20">
        <v>2023</v>
      </c>
      <c r="E46" s="20" t="s">
        <v>20</v>
      </c>
      <c r="F46" s="23" t="s">
        <v>1870</v>
      </c>
      <c r="G46" s="24">
        <v>80</v>
      </c>
      <c r="H46" s="20">
        <v>75.9</v>
      </c>
      <c r="I46" s="20">
        <v>70</v>
      </c>
      <c r="J46" s="20">
        <v>60</v>
      </c>
      <c r="K46" s="20">
        <v>75.13</v>
      </c>
      <c r="L46" s="20">
        <v>2.59</v>
      </c>
      <c r="M46" s="20">
        <v>0</v>
      </c>
      <c r="N46" s="20">
        <v>49</v>
      </c>
      <c r="O46" s="20">
        <f t="shared" si="0"/>
        <v>45</v>
      </c>
      <c r="P46" s="25">
        <f t="shared" si="1"/>
        <v>0.918367346938776</v>
      </c>
      <c r="Q46" s="20">
        <f t="shared" si="2"/>
        <v>45</v>
      </c>
      <c r="R46" s="26">
        <f t="shared" si="3"/>
        <v>0.918367346938776</v>
      </c>
    </row>
    <row r="47" spans="1:18">
      <c r="A47" s="20">
        <v>46</v>
      </c>
      <c r="B47" s="21" t="s">
        <v>1959</v>
      </c>
      <c r="C47" s="22" t="s">
        <v>1960</v>
      </c>
      <c r="D47" s="20">
        <v>2023</v>
      </c>
      <c r="E47" s="20" t="s">
        <v>20</v>
      </c>
      <c r="F47" s="23" t="s">
        <v>1870</v>
      </c>
      <c r="G47" s="24">
        <v>80</v>
      </c>
      <c r="H47" s="20">
        <v>74</v>
      </c>
      <c r="I47" s="20">
        <v>70</v>
      </c>
      <c r="J47" s="20">
        <v>60</v>
      </c>
      <c r="K47" s="20">
        <v>73.8</v>
      </c>
      <c r="L47" s="20">
        <v>2.4</v>
      </c>
      <c r="M47" s="20">
        <v>0</v>
      </c>
      <c r="N47" s="20">
        <v>49</v>
      </c>
      <c r="O47" s="20">
        <f t="shared" si="0"/>
        <v>46</v>
      </c>
      <c r="P47" s="25">
        <f t="shared" si="1"/>
        <v>0.938775510204082</v>
      </c>
      <c r="Q47" s="20">
        <f t="shared" si="2"/>
        <v>46</v>
      </c>
      <c r="R47" s="26">
        <f t="shared" si="3"/>
        <v>0.938775510204082</v>
      </c>
    </row>
    <row r="48" spans="1:18">
      <c r="A48" s="20">
        <v>47</v>
      </c>
      <c r="B48" s="144" t="s">
        <v>1961</v>
      </c>
      <c r="C48" s="22" t="s">
        <v>1962</v>
      </c>
      <c r="D48" s="20">
        <v>2023</v>
      </c>
      <c r="E48" s="20" t="s">
        <v>20</v>
      </c>
      <c r="F48" s="23" t="s">
        <v>1870</v>
      </c>
      <c r="G48" s="24">
        <v>82</v>
      </c>
      <c r="H48" s="20">
        <v>73.2</v>
      </c>
      <c r="I48" s="20">
        <v>70</v>
      </c>
      <c r="J48" s="20">
        <v>60</v>
      </c>
      <c r="K48" s="20">
        <v>73.54</v>
      </c>
      <c r="L48" s="20">
        <v>2.32</v>
      </c>
      <c r="M48" s="20">
        <v>0</v>
      </c>
      <c r="N48" s="20">
        <v>49</v>
      </c>
      <c r="O48" s="20">
        <f t="shared" si="0"/>
        <v>47</v>
      </c>
      <c r="P48" s="25">
        <f t="shared" si="1"/>
        <v>0.959183673469388</v>
      </c>
      <c r="Q48" s="20">
        <f t="shared" si="2"/>
        <v>47</v>
      </c>
      <c r="R48" s="26">
        <f t="shared" si="3"/>
        <v>0.959183673469388</v>
      </c>
    </row>
    <row r="49" spans="1:18">
      <c r="A49" s="20">
        <v>48</v>
      </c>
      <c r="B49" s="21" t="s">
        <v>1963</v>
      </c>
      <c r="C49" s="22" t="s">
        <v>1964</v>
      </c>
      <c r="D49" s="20">
        <v>2023</v>
      </c>
      <c r="E49" s="20" t="s">
        <v>20</v>
      </c>
      <c r="F49" s="23" t="s">
        <v>1870</v>
      </c>
      <c r="G49" s="24">
        <v>80</v>
      </c>
      <c r="H49" s="20">
        <v>71.5</v>
      </c>
      <c r="I49" s="20">
        <v>70</v>
      </c>
      <c r="J49" s="20">
        <v>60</v>
      </c>
      <c r="K49" s="20">
        <v>72.05</v>
      </c>
      <c r="L49" s="20">
        <v>2.15</v>
      </c>
      <c r="M49" s="20">
        <v>0</v>
      </c>
      <c r="N49" s="20">
        <v>49</v>
      </c>
      <c r="O49" s="20">
        <f t="shared" si="0"/>
        <v>48</v>
      </c>
      <c r="P49" s="25">
        <f t="shared" si="1"/>
        <v>0.979591836734694</v>
      </c>
      <c r="Q49" s="20">
        <f t="shared" si="2"/>
        <v>48</v>
      </c>
      <c r="R49" s="26">
        <f t="shared" si="3"/>
        <v>0.979591836734694</v>
      </c>
    </row>
    <row r="50" spans="1:18">
      <c r="A50" s="20">
        <v>49</v>
      </c>
      <c r="B50" s="21" t="s">
        <v>1965</v>
      </c>
      <c r="C50" s="22" t="s">
        <v>1966</v>
      </c>
      <c r="D50" s="20">
        <v>2023</v>
      </c>
      <c r="E50" s="20" t="s">
        <v>20</v>
      </c>
      <c r="F50" s="23" t="s">
        <v>1870</v>
      </c>
      <c r="G50" s="24">
        <v>80</v>
      </c>
      <c r="H50" s="20">
        <v>68.7</v>
      </c>
      <c r="I50" s="20">
        <v>70</v>
      </c>
      <c r="J50" s="20">
        <v>60</v>
      </c>
      <c r="K50" s="20">
        <v>70.09</v>
      </c>
      <c r="L50" s="20">
        <v>1.87</v>
      </c>
      <c r="M50" s="20">
        <v>2</v>
      </c>
      <c r="N50" s="20">
        <v>49</v>
      </c>
      <c r="O50" s="20">
        <f t="shared" si="0"/>
        <v>49</v>
      </c>
      <c r="P50" s="25">
        <f t="shared" si="1"/>
        <v>1</v>
      </c>
      <c r="Q50" s="20">
        <f t="shared" si="2"/>
        <v>49</v>
      </c>
      <c r="R50" s="26">
        <f t="shared" si="3"/>
        <v>1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8"/>
  <sheetViews>
    <sheetView workbookViewId="0">
      <selection activeCell="C14" sqref="C14"/>
    </sheetView>
  </sheetViews>
  <sheetFormatPr defaultColWidth="9" defaultRowHeight="15.6" outlineLevelRow="7" outlineLevelCol="5"/>
  <cols>
    <col min="1" max="1" width="21.625" customWidth="1"/>
    <col min="2" max="5" width="17.25" customWidth="1"/>
    <col min="6" max="7" width="5.5" customWidth="1"/>
  </cols>
  <sheetData>
    <row r="3" spans="1:6">
      <c r="A3" s="1" t="s">
        <v>1967</v>
      </c>
      <c r="B3" s="1" t="s">
        <v>1968</v>
      </c>
      <c r="C3" s="2"/>
      <c r="D3" s="2"/>
      <c r="E3" s="2"/>
      <c r="F3" s="3"/>
    </row>
    <row r="4" spans="1:6">
      <c r="A4" s="1" t="s">
        <v>3</v>
      </c>
      <c r="B4" s="1" t="s">
        <v>1969</v>
      </c>
      <c r="C4" s="4" t="s">
        <v>1970</v>
      </c>
      <c r="D4" s="4" t="s">
        <v>1971</v>
      </c>
      <c r="E4" s="4" t="s">
        <v>1972</v>
      </c>
      <c r="F4" s="5" t="s">
        <v>1973</v>
      </c>
    </row>
    <row r="5" spans="1:6">
      <c r="A5" s="1">
        <v>2016</v>
      </c>
      <c r="B5" s="6">
        <v>1</v>
      </c>
      <c r="C5" s="7">
        <v>1</v>
      </c>
      <c r="D5" s="7"/>
      <c r="E5" s="7"/>
      <c r="F5" s="8">
        <v>2</v>
      </c>
    </row>
    <row r="6" spans="1:6">
      <c r="A6" s="9">
        <v>2015</v>
      </c>
      <c r="B6" s="10"/>
      <c r="C6" s="11"/>
      <c r="D6" s="11">
        <v>1</v>
      </c>
      <c r="E6" s="11"/>
      <c r="F6" s="12">
        <v>1</v>
      </c>
    </row>
    <row r="7" spans="1:6">
      <c r="A7" s="9">
        <v>2014</v>
      </c>
      <c r="B7" s="10"/>
      <c r="C7" s="11"/>
      <c r="D7" s="11"/>
      <c r="E7" s="11">
        <v>1</v>
      </c>
      <c r="F7" s="12">
        <v>1</v>
      </c>
    </row>
    <row r="8" spans="1:6">
      <c r="A8" s="13" t="s">
        <v>1973</v>
      </c>
      <c r="B8" s="14">
        <v>1</v>
      </c>
      <c r="C8" s="15">
        <v>1</v>
      </c>
      <c r="D8" s="15">
        <v>1</v>
      </c>
      <c r="E8" s="15">
        <v>1</v>
      </c>
      <c r="F8" s="16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25护理Z1班</vt:lpstr>
      <vt:lpstr>25护理Z2班</vt:lpstr>
      <vt:lpstr>25护理Z3班</vt:lpstr>
      <vt:lpstr>25护理Z4班</vt:lpstr>
      <vt:lpstr>25护理1班</vt:lpstr>
      <vt:lpstr>25护理2班</vt:lpstr>
      <vt:lpstr>25护理3班</vt:lpstr>
      <vt:lpstr>25护理4班</vt:lpstr>
      <vt:lpstr>25护理5班</vt:lpstr>
      <vt:lpstr>25护理6班</vt:lpstr>
      <vt:lpstr>25护理7班</vt:lpstr>
      <vt:lpstr>25护理8班</vt:lpstr>
      <vt:lpstr>24护理1班</vt:lpstr>
      <vt:lpstr>24护理2班</vt:lpstr>
      <vt:lpstr>24护理3班</vt:lpstr>
      <vt:lpstr>23护理1班</vt:lpstr>
      <vt:lpstr>23护理2班</vt:lpstr>
      <vt:lpstr>23护理3班</vt:lpstr>
      <vt:lpstr>23护理4班</vt:lpstr>
      <vt:lpstr>23护理5班</vt:lpstr>
      <vt:lpstr>23护理6班</vt:lpstr>
      <vt:lpstr>透视表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WPS_1667710702</cp:lastModifiedBy>
  <dcterms:created xsi:type="dcterms:W3CDTF">1996-12-17T01:32:00Z</dcterms:created>
  <cp:lastPrinted>2010-09-13T06:22:00Z</cp:lastPrinted>
  <dcterms:modified xsi:type="dcterms:W3CDTF">2026-09-16T05:25:44Z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CC0264BA06134AA695B1E58455E36BEF_13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